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minchiotti/Downloads/"/>
    </mc:Choice>
  </mc:AlternateContent>
  <xr:revisionPtr revIDLastSave="0" documentId="13_ncr:1_{CB2638A7-6F81-4040-8CBD-30E72C22679B}" xr6:coauthVersionLast="45" xr6:coauthVersionMax="45" xr10:uidLastSave="{00000000-0000-0000-0000-000000000000}"/>
  <bookViews>
    <workbookView xWindow="0" yWindow="0" windowWidth="28800" windowHeight="18000" tabRatio="743" xr2:uid="{7C208FB7-D8B5-4A2B-BF43-342F59A5207B}"/>
  </bookViews>
  <sheets>
    <sheet name="Planilha1" sheetId="2" r:id="rId1"/>
  </sheets>
  <definedNames>
    <definedName name="_xlnm._FilterDatabase" localSheetId="0" hidden="1">Planilha1!$B$10:$AF$39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2" l="1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R11" i="2"/>
  <c r="I11" i="2" s="1"/>
  <c r="AA10" i="2"/>
  <c r="Y13" i="2"/>
  <c r="Z13" i="2"/>
  <c r="Y14" i="2"/>
  <c r="Z14" i="2" s="1"/>
  <c r="Y15" i="2"/>
  <c r="Z15" i="2"/>
  <c r="Y16" i="2"/>
  <c r="Z16" i="2" s="1"/>
  <c r="Y17" i="2"/>
  <c r="Z17" i="2"/>
  <c r="Y18" i="2"/>
  <c r="Z18" i="2" s="1"/>
  <c r="Y19" i="2"/>
  <c r="Z19" i="2"/>
  <c r="Y20" i="2"/>
  <c r="Z20" i="2" s="1"/>
  <c r="Y21" i="2"/>
  <c r="Z21" i="2"/>
  <c r="Y22" i="2"/>
  <c r="Z22" i="2" s="1"/>
  <c r="Y23" i="2"/>
  <c r="Z23" i="2"/>
  <c r="Y24" i="2"/>
  <c r="Z24" i="2" s="1"/>
  <c r="Y25" i="2"/>
  <c r="Z25" i="2"/>
  <c r="Y26" i="2"/>
  <c r="Z26" i="2" s="1"/>
  <c r="Y27" i="2"/>
  <c r="Z27" i="2"/>
  <c r="Y28" i="2"/>
  <c r="Z28" i="2" s="1"/>
  <c r="Y29" i="2"/>
  <c r="Z29" i="2"/>
  <c r="Y30" i="2"/>
  <c r="Z30" i="2" s="1"/>
  <c r="Y31" i="2"/>
  <c r="Z31" i="2"/>
  <c r="Y32" i="2"/>
  <c r="Z32" i="2" s="1"/>
  <c r="Y33" i="2"/>
  <c r="Z33" i="2"/>
  <c r="Y34" i="2"/>
  <c r="Z34" i="2" s="1"/>
  <c r="Y35" i="2"/>
  <c r="Z35" i="2"/>
  <c r="Y36" i="2"/>
  <c r="Z36" i="2" s="1"/>
  <c r="Y37" i="2"/>
  <c r="Z37" i="2"/>
  <c r="Y38" i="2"/>
  <c r="Z38" i="2" s="1"/>
  <c r="Y39" i="2"/>
  <c r="Z39" i="2"/>
  <c r="Z10" i="2"/>
  <c r="Y10" i="2"/>
  <c r="R12" i="2" l="1"/>
  <c r="I12" i="2" s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O9" i="2"/>
  <c r="P9" i="2" s="1"/>
  <c r="Q9" i="2" s="1"/>
  <c r="W18" i="2" l="1"/>
  <c r="U18" i="2"/>
  <c r="W17" i="2"/>
  <c r="U17" i="2"/>
  <c r="W16" i="2"/>
  <c r="U16" i="2"/>
  <c r="W15" i="2"/>
  <c r="U15" i="2"/>
  <c r="W14" i="2"/>
  <c r="U14" i="2"/>
  <c r="W13" i="2"/>
  <c r="U13" i="2"/>
  <c r="W12" i="2"/>
  <c r="Y12" i="2" s="1"/>
  <c r="Z12" i="2" s="1"/>
  <c r="U12" i="2"/>
  <c r="W20" i="2"/>
  <c r="AB20" i="2"/>
  <c r="AE20" i="2" s="1"/>
  <c r="W19" i="2"/>
  <c r="AB19" i="2"/>
  <c r="AE19" i="2" s="1"/>
  <c r="W11" i="2"/>
  <c r="AB11" i="2"/>
  <c r="AE11" i="2" s="1"/>
  <c r="W26" i="2"/>
  <c r="U26" i="2"/>
  <c r="W25" i="2"/>
  <c r="U25" i="2"/>
  <c r="W24" i="2"/>
  <c r="U24" i="2"/>
  <c r="W23" i="2"/>
  <c r="U23" i="2"/>
  <c r="W22" i="2"/>
  <c r="U22" i="2"/>
  <c r="W21" i="2"/>
  <c r="U21" i="2"/>
  <c r="W32" i="2"/>
  <c r="U32" i="2"/>
  <c r="W31" i="2"/>
  <c r="U31" i="2"/>
  <c r="W30" i="2"/>
  <c r="U30" i="2"/>
  <c r="W29" i="2"/>
  <c r="U29" i="2"/>
  <c r="W28" i="2"/>
  <c r="U28" i="2"/>
  <c r="W27" i="2"/>
  <c r="U27" i="2"/>
  <c r="Y11" i="2" l="1"/>
  <c r="Z11" i="2" s="1"/>
  <c r="X19" i="2"/>
  <c r="S19" i="2" s="1"/>
  <c r="X12" i="2"/>
  <c r="AA12" i="2" s="1"/>
  <c r="X13" i="2"/>
  <c r="X14" i="2"/>
  <c r="X15" i="2"/>
  <c r="X16" i="2"/>
  <c r="X17" i="2"/>
  <c r="X18" i="2"/>
  <c r="AB12" i="2"/>
  <c r="AE12" i="2" s="1"/>
  <c r="AB13" i="2"/>
  <c r="AE13" i="2" s="1"/>
  <c r="AB14" i="2"/>
  <c r="AE14" i="2" s="1"/>
  <c r="AB15" i="2"/>
  <c r="AE15" i="2" s="1"/>
  <c r="AB16" i="2"/>
  <c r="AE16" i="2" s="1"/>
  <c r="AB17" i="2"/>
  <c r="AE17" i="2" s="1"/>
  <c r="AB18" i="2"/>
  <c r="AE18" i="2" s="1"/>
  <c r="U11" i="2"/>
  <c r="U20" i="2"/>
  <c r="X11" i="2"/>
  <c r="U19" i="2"/>
  <c r="X20" i="2"/>
  <c r="AF20" i="2" s="1"/>
  <c r="X21" i="2"/>
  <c r="X22" i="2"/>
  <c r="X23" i="2"/>
  <c r="X24" i="2"/>
  <c r="X25" i="2"/>
  <c r="X26" i="2"/>
  <c r="AB21" i="2"/>
  <c r="AE21" i="2" s="1"/>
  <c r="AB22" i="2"/>
  <c r="AE22" i="2" s="1"/>
  <c r="AB23" i="2"/>
  <c r="AE23" i="2" s="1"/>
  <c r="AB24" i="2"/>
  <c r="AE24" i="2" s="1"/>
  <c r="AB25" i="2"/>
  <c r="AE25" i="2" s="1"/>
  <c r="AB26" i="2"/>
  <c r="AE26" i="2" s="1"/>
  <c r="X27" i="2"/>
  <c r="X28" i="2"/>
  <c r="X29" i="2"/>
  <c r="X30" i="2"/>
  <c r="X31" i="2"/>
  <c r="X32" i="2"/>
  <c r="AB27" i="2"/>
  <c r="AE27" i="2" s="1"/>
  <c r="AB28" i="2"/>
  <c r="AE28" i="2" s="1"/>
  <c r="AB29" i="2"/>
  <c r="AE29" i="2" s="1"/>
  <c r="AB30" i="2"/>
  <c r="AE30" i="2" s="1"/>
  <c r="AB31" i="2"/>
  <c r="AE31" i="2" s="1"/>
  <c r="AB32" i="2"/>
  <c r="AE32" i="2" s="1"/>
  <c r="S11" i="2" l="1"/>
  <c r="AA11" i="2"/>
  <c r="AA40" i="2" s="1"/>
  <c r="Z40" i="2"/>
  <c r="Z7" i="2"/>
  <c r="AA7" i="2"/>
  <c r="AF19" i="2"/>
  <c r="S20" i="2"/>
  <c r="AF16" i="2"/>
  <c r="S16" i="2"/>
  <c r="AF13" i="2"/>
  <c r="S13" i="2"/>
  <c r="AF11" i="2"/>
  <c r="AF15" i="2"/>
  <c r="S15" i="2"/>
  <c r="AF12" i="2"/>
  <c r="S12" i="2"/>
  <c r="AF18" i="2"/>
  <c r="S18" i="2"/>
  <c r="AF17" i="2"/>
  <c r="S17" i="2"/>
  <c r="AF14" i="2"/>
  <c r="S14" i="2"/>
  <c r="AF24" i="2"/>
  <c r="S24" i="2"/>
  <c r="AF26" i="2"/>
  <c r="S26" i="2"/>
  <c r="AF23" i="2"/>
  <c r="S23" i="2"/>
  <c r="AF22" i="2"/>
  <c r="S22" i="2"/>
  <c r="AF25" i="2"/>
  <c r="S25" i="2"/>
  <c r="AF21" i="2"/>
  <c r="S21" i="2"/>
  <c r="AF31" i="2"/>
  <c r="S31" i="2"/>
  <c r="AF28" i="2"/>
  <c r="S28" i="2"/>
  <c r="AF27" i="2"/>
  <c r="S27" i="2"/>
  <c r="AF30" i="2"/>
  <c r="S30" i="2"/>
  <c r="AF32" i="2"/>
  <c r="S32" i="2"/>
  <c r="AF29" i="2"/>
  <c r="S29" i="2"/>
  <c r="AB33" i="2" l="1"/>
  <c r="AE33" i="2" s="1"/>
  <c r="AB34" i="2"/>
  <c r="AE34" i="2" s="1"/>
  <c r="AB35" i="2"/>
  <c r="AE35" i="2" s="1"/>
  <c r="AB36" i="2"/>
  <c r="AE36" i="2" s="1"/>
  <c r="AB37" i="2"/>
  <c r="AE37" i="2" s="1"/>
  <c r="W37" i="2"/>
  <c r="W36" i="2"/>
  <c r="W35" i="2"/>
  <c r="W34" i="2"/>
  <c r="W33" i="2"/>
  <c r="U33" i="2" l="1"/>
  <c r="U34" i="2"/>
  <c r="U35" i="2"/>
  <c r="U36" i="2"/>
  <c r="U37" i="2"/>
  <c r="X33" i="2"/>
  <c r="S33" i="2" s="1"/>
  <c r="X34" i="2"/>
  <c r="AF34" i="2" s="1"/>
  <c r="X35" i="2"/>
  <c r="S35" i="2" s="1"/>
  <c r="X36" i="2"/>
  <c r="S36" i="2" s="1"/>
  <c r="X37" i="2"/>
  <c r="S37" i="2" s="1"/>
  <c r="AF33" i="2" l="1"/>
  <c r="AF36" i="2"/>
  <c r="S34" i="2"/>
  <c r="AF37" i="2"/>
  <c r="AF35" i="2"/>
  <c r="L10" i="2"/>
  <c r="K10" i="2"/>
  <c r="J10" i="2"/>
  <c r="I10" i="2"/>
  <c r="H10" i="2"/>
  <c r="G10" i="2"/>
  <c r="F10" i="2"/>
  <c r="E10" i="2"/>
  <c r="D10" i="2"/>
  <c r="C10" i="2"/>
  <c r="B10" i="2"/>
  <c r="M10" i="2"/>
  <c r="AE10" i="2"/>
  <c r="AD10" i="2"/>
  <c r="AC10" i="2"/>
  <c r="AB10" i="2"/>
  <c r="X10" i="2"/>
  <c r="W10" i="2"/>
  <c r="V10" i="2"/>
  <c r="U10" i="2"/>
  <c r="T10" i="2"/>
  <c r="S10" i="2"/>
  <c r="R10" i="2"/>
  <c r="AF10" i="2"/>
  <c r="W39" i="2" l="1"/>
  <c r="U39" i="2"/>
  <c r="AB39" i="2" l="1"/>
  <c r="AE39" i="2" s="1"/>
  <c r="X39" i="2"/>
  <c r="S39" i="2" s="1"/>
  <c r="AF39" i="2" l="1"/>
  <c r="W38" i="2" l="1"/>
  <c r="U38" i="2"/>
  <c r="X38" i="2" l="1"/>
  <c r="S38" i="2" s="1"/>
  <c r="I7" i="2"/>
  <c r="AB38" i="2"/>
  <c r="AE38" i="2" s="1"/>
  <c r="AE40" i="2" s="1"/>
  <c r="X40" i="2" l="1"/>
  <c r="AF38" i="2"/>
  <c r="AE7" i="2"/>
  <c r="X7" i="2"/>
  <c r="AF40" i="2" l="1"/>
  <c r="AF7" i="2"/>
</calcChain>
</file>

<file path=xl/sharedStrings.xml><?xml version="1.0" encoding="utf-8"?>
<sst xmlns="http://schemas.openxmlformats.org/spreadsheetml/2006/main" count="54" uniqueCount="48">
  <si>
    <t>UF</t>
  </si>
  <si>
    <t>PRAÇA</t>
  </si>
  <si>
    <t>MEIO</t>
  </si>
  <si>
    <t>LOCAL</t>
  </si>
  <si>
    <t>FORMATO</t>
  </si>
  <si>
    <t>TAMANHO</t>
  </si>
  <si>
    <t>TIPO DE MATERIAL</t>
  </si>
  <si>
    <t>IMPACTOS ESTIMADOS</t>
  </si>
  <si>
    <t>PERIODICIDADE</t>
  </si>
  <si>
    <t>OBSERVAÇÃO</t>
  </si>
  <si>
    <t>DATA INICIO</t>
  </si>
  <si>
    <t>DATA TÉRMINO</t>
  </si>
  <si>
    <t>INS</t>
  </si>
  <si>
    <t>CUSTO UNIT. TAB.</t>
  </si>
  <si>
    <t>CUSTO TT TAB.</t>
  </si>
  <si>
    <t>DESC.</t>
  </si>
  <si>
    <t>CUSTO UNIT. 
BRUTO NEGOC.</t>
  </si>
  <si>
    <t>CUSTO TOTAL 
BRUTO NEGOC.</t>
  </si>
  <si>
    <t>QUANT. 
PROD.</t>
  </si>
  <si>
    <t>QUANT. 
REPOSIÇÃO</t>
  </si>
  <si>
    <t>PRODUÇÃO 
LIQ. UNI</t>
  </si>
  <si>
    <t>PRODUÇÃO LIQ. TT</t>
  </si>
  <si>
    <t xml:space="preserve">TOTAL </t>
  </si>
  <si>
    <t>D</t>
  </si>
  <si>
    <t>PLANO OOH</t>
  </si>
  <si>
    <t>CPM</t>
  </si>
  <si>
    <t xml:space="preserve">CLIENTE: </t>
  </si>
  <si>
    <t xml:space="preserve">CAMPANHA: </t>
  </si>
  <si>
    <t xml:space="preserve">PERÍODO: </t>
  </si>
  <si>
    <t>MÊS</t>
  </si>
  <si>
    <t>CUSTO UNIT. 
LIQUIDO</t>
  </si>
  <si>
    <t>CUSTO TOTAL 
LIQUIDO</t>
  </si>
  <si>
    <t>COMISSÃO DA AGÊNCIA</t>
  </si>
  <si>
    <t>SP</t>
  </si>
  <si>
    <t>São Paulo</t>
  </si>
  <si>
    <t>Mobiliário Urbano</t>
  </si>
  <si>
    <t>Diversos</t>
  </si>
  <si>
    <t>Abrigo de Ônibus</t>
  </si>
  <si>
    <t>1,20m x 1,75m</t>
  </si>
  <si>
    <t>Papel</t>
  </si>
  <si>
    <t>Semanal</t>
  </si>
  <si>
    <t>Roteiro 100 faces</t>
  </si>
  <si>
    <t>RJ</t>
  </si>
  <si>
    <t>Rio de Janeiro</t>
  </si>
  <si>
    <t>Outdoor</t>
  </si>
  <si>
    <t>9,00m x 3,00m</t>
  </si>
  <si>
    <t>Bissemana</t>
  </si>
  <si>
    <t>AGÊNCIA: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</si>
</sst>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dd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sz val="8"/>
      <color theme="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8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0"/>
      <color rgb="FF0070C0"/>
      <name val="Calibri"/>
      <family val="2"/>
    </font>
    <font>
      <sz val="8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 style="medium">
        <color indexed="64"/>
      </right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/>
      <bottom style="dotted">
        <color indexed="64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auto="1"/>
      </right>
      <top/>
      <bottom style="dotted">
        <color indexed="64"/>
      </bottom>
      <diagonal/>
    </border>
    <border>
      <left/>
      <right style="thin">
        <color theme="0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02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/>
      <protection hidden="1"/>
    </xf>
    <xf numFmtId="0" fontId="5" fillId="2" borderId="0" xfId="4" applyFont="1" applyFill="1" applyBorder="1" applyAlignment="1" applyProtection="1">
      <alignment horizontal="center" vertical="center"/>
      <protection hidden="1"/>
    </xf>
    <xf numFmtId="44" fontId="5" fillId="2" borderId="0" xfId="2" applyFont="1" applyFill="1" applyBorder="1" applyAlignment="1" applyProtection="1">
      <alignment horizontal="center" vertical="center"/>
      <protection hidden="1"/>
    </xf>
    <xf numFmtId="44" fontId="5" fillId="4" borderId="1" xfId="2" applyFont="1" applyFill="1" applyBorder="1" applyAlignment="1" applyProtection="1">
      <alignment horizontal="center" vertical="center"/>
      <protection hidden="1"/>
    </xf>
    <xf numFmtId="14" fontId="12" fillId="8" borderId="17" xfId="0" applyNumberFormat="1" applyFont="1" applyFill="1" applyBorder="1" applyAlignment="1" applyProtection="1">
      <alignment horizontal="center" vertical="center"/>
      <protection locked="0"/>
    </xf>
    <xf numFmtId="14" fontId="12" fillId="2" borderId="17" xfId="2" applyNumberFormat="1" applyFont="1" applyFill="1" applyBorder="1" applyAlignment="1" applyProtection="1">
      <alignment horizontal="center" vertical="center"/>
      <protection locked="0"/>
    </xf>
    <xf numFmtId="14" fontId="12" fillId="9" borderId="17" xfId="2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/>
    </xf>
    <xf numFmtId="0" fontId="0" fillId="0" borderId="0" xfId="0" applyAlignment="1">
      <alignment wrapText="1"/>
    </xf>
    <xf numFmtId="165" fontId="10" fillId="7" borderId="6" xfId="0" applyNumberFormat="1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vertical="center"/>
    </xf>
    <xf numFmtId="0" fontId="10" fillId="5" borderId="19" xfId="4" applyFont="1" applyFill="1" applyBorder="1" applyAlignment="1" applyProtection="1">
      <alignment vertical="center" wrapText="1"/>
      <protection hidden="1"/>
    </xf>
    <xf numFmtId="0" fontId="10" fillId="5" borderId="20" xfId="4" applyFont="1" applyFill="1" applyBorder="1" applyAlignment="1" applyProtection="1">
      <alignment vertical="center"/>
      <protection hidden="1"/>
    </xf>
    <xf numFmtId="0" fontId="10" fillId="5" borderId="0" xfId="4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</xf>
    <xf numFmtId="0" fontId="10" fillId="5" borderId="21" xfId="0" applyFont="1" applyFill="1" applyBorder="1" applyAlignment="1" applyProtection="1">
      <alignment vertical="center"/>
    </xf>
    <xf numFmtId="0" fontId="10" fillId="5" borderId="25" xfId="0" applyFont="1" applyFill="1" applyBorder="1" applyAlignment="1" applyProtection="1">
      <alignment vertical="center"/>
    </xf>
    <xf numFmtId="0" fontId="10" fillId="5" borderId="20" xfId="0" applyFont="1" applyFill="1" applyBorder="1" applyAlignment="1" applyProtection="1">
      <alignment vertical="center"/>
    </xf>
    <xf numFmtId="0" fontId="10" fillId="5" borderId="26" xfId="0" applyFont="1" applyFill="1" applyBorder="1" applyAlignment="1" applyProtection="1">
      <alignment vertical="center"/>
    </xf>
    <xf numFmtId="0" fontId="10" fillId="5" borderId="27" xfId="0" applyFont="1" applyFill="1" applyBorder="1" applyAlignment="1" applyProtection="1">
      <alignment vertical="center"/>
    </xf>
    <xf numFmtId="3" fontId="12" fillId="2" borderId="17" xfId="1" applyNumberFormat="1" applyFont="1" applyFill="1" applyBorder="1" applyAlignment="1" applyProtection="1">
      <alignment horizontal="center" vertical="center"/>
      <protection locked="0"/>
    </xf>
    <xf numFmtId="3" fontId="0" fillId="2" borderId="17" xfId="0" applyNumberFormat="1" applyFill="1" applyBorder="1" applyAlignment="1">
      <alignment horizontal="center"/>
    </xf>
    <xf numFmtId="44" fontId="0" fillId="2" borderId="17" xfId="2" applyFont="1" applyFill="1" applyBorder="1" applyAlignment="1">
      <alignment horizontal="center"/>
    </xf>
    <xf numFmtId="44" fontId="0" fillId="2" borderId="17" xfId="2" applyFont="1" applyFill="1" applyBorder="1"/>
    <xf numFmtId="9" fontId="12" fillId="2" borderId="17" xfId="3" applyFont="1" applyFill="1" applyBorder="1" applyAlignment="1" applyProtection="1">
      <alignment horizontal="center" vertical="center"/>
      <protection locked="0"/>
    </xf>
    <xf numFmtId="44" fontId="12" fillId="2" borderId="17" xfId="0" applyNumberFormat="1" applyFont="1" applyFill="1" applyBorder="1" applyAlignment="1" applyProtection="1">
      <alignment vertical="center"/>
      <protection locked="0"/>
    </xf>
    <xf numFmtId="164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44" fontId="12" fillId="2" borderId="17" xfId="2" applyFont="1" applyFill="1" applyBorder="1" applyAlignment="1" applyProtection="1">
      <alignment horizontal="center" vertical="center"/>
      <protection locked="0"/>
    </xf>
    <xf numFmtId="44" fontId="12" fillId="2" borderId="17" xfId="2" applyFont="1" applyFill="1" applyBorder="1" applyAlignment="1">
      <alignment horizontal="center" vertical="center"/>
    </xf>
    <xf numFmtId="44" fontId="12" fillId="2" borderId="18" xfId="2" applyFont="1" applyFill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4" fontId="5" fillId="0" borderId="0" xfId="2" applyFont="1" applyFill="1" applyBorder="1" applyAlignment="1" applyProtection="1">
      <alignment horizontal="center" vertical="center"/>
      <protection hidden="1"/>
    </xf>
    <xf numFmtId="3" fontId="12" fillId="2" borderId="29" xfId="1" applyNumberFormat="1" applyFont="1" applyFill="1" applyBorder="1" applyAlignment="1" applyProtection="1">
      <alignment horizontal="center" vertical="center"/>
      <protection locked="0"/>
    </xf>
    <xf numFmtId="14" fontId="12" fillId="8" borderId="29" xfId="0" applyNumberFormat="1" applyFont="1" applyFill="1" applyBorder="1" applyAlignment="1" applyProtection="1">
      <alignment horizontal="center" vertical="center"/>
      <protection locked="0"/>
    </xf>
    <xf numFmtId="14" fontId="12" fillId="2" borderId="29" xfId="2" applyNumberFormat="1" applyFont="1" applyFill="1" applyBorder="1" applyAlignment="1" applyProtection="1">
      <alignment horizontal="center" vertical="center"/>
      <protection locked="0"/>
    </xf>
    <xf numFmtId="14" fontId="12" fillId="9" borderId="29" xfId="2" applyNumberFormat="1" applyFont="1" applyFill="1" applyBorder="1" applyAlignment="1" applyProtection="1">
      <alignment horizontal="center" vertical="center"/>
    </xf>
    <xf numFmtId="3" fontId="12" fillId="0" borderId="29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horizontal="center" vertical="center"/>
    </xf>
    <xf numFmtId="44" fontId="0" fillId="2" borderId="29" xfId="2" applyFont="1" applyFill="1" applyBorder="1" applyAlignment="1">
      <alignment horizontal="center"/>
    </xf>
    <xf numFmtId="44" fontId="0" fillId="2" borderId="29" xfId="2" applyFont="1" applyFill="1" applyBorder="1"/>
    <xf numFmtId="9" fontId="12" fillId="2" borderId="29" xfId="3" applyFont="1" applyFill="1" applyBorder="1" applyAlignment="1" applyProtection="1">
      <alignment horizontal="center" vertical="center"/>
      <protection locked="0"/>
    </xf>
    <xf numFmtId="44" fontId="12" fillId="2" borderId="29" xfId="0" applyNumberFormat="1" applyFont="1" applyFill="1" applyBorder="1" applyAlignment="1" applyProtection="1">
      <alignment vertical="center"/>
      <protection locked="0"/>
    </xf>
    <xf numFmtId="164" fontId="12" fillId="2" borderId="29" xfId="0" applyNumberFormat="1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44" fontId="12" fillId="2" borderId="29" xfId="2" applyFont="1" applyFill="1" applyBorder="1" applyAlignment="1" applyProtection="1">
      <alignment horizontal="center" vertical="center"/>
      <protection locked="0"/>
    </xf>
    <xf numFmtId="44" fontId="12" fillId="2" borderId="29" xfId="2" applyFont="1" applyFill="1" applyBorder="1" applyAlignment="1">
      <alignment horizontal="center" vertical="center"/>
    </xf>
    <xf numFmtId="44" fontId="12" fillId="2" borderId="30" xfId="2" applyFont="1" applyFill="1" applyBorder="1" applyAlignment="1">
      <alignment horizontal="center" vertical="center"/>
    </xf>
    <xf numFmtId="14" fontId="12" fillId="8" borderId="17" xfId="0" applyNumberFormat="1" applyFont="1" applyFill="1" applyBorder="1" applyAlignment="1" applyProtection="1">
      <alignment horizontal="left" vertical="center"/>
      <protection locked="0"/>
    </xf>
    <xf numFmtId="165" fontId="9" fillId="5" borderId="13" xfId="0" applyNumberFormat="1" applyFont="1" applyFill="1" applyBorder="1" applyAlignment="1" applyProtection="1">
      <alignment horizontal="center" vertical="center" wrapText="1"/>
    </xf>
    <xf numFmtId="44" fontId="5" fillId="0" borderId="34" xfId="2" applyFont="1" applyFill="1" applyBorder="1" applyAlignment="1" applyProtection="1">
      <alignment horizontal="center" vertical="center"/>
      <protection hidden="1"/>
    </xf>
    <xf numFmtId="44" fontId="5" fillId="0" borderId="35" xfId="2" applyFont="1" applyFill="1" applyBorder="1" applyAlignment="1" applyProtection="1">
      <alignment horizontal="center" vertical="center"/>
      <protection hidden="1"/>
    </xf>
    <xf numFmtId="0" fontId="5" fillId="0" borderId="35" xfId="4" applyFont="1" applyFill="1" applyBorder="1" applyAlignment="1" applyProtection="1">
      <alignment horizontal="center" vertical="center"/>
      <protection hidden="1"/>
    </xf>
    <xf numFmtId="0" fontId="11" fillId="2" borderId="17" xfId="4" applyFont="1" applyFill="1" applyBorder="1" applyAlignment="1" applyProtection="1">
      <alignment horizontal="center" vertical="center"/>
      <protection locked="0"/>
    </xf>
    <xf numFmtId="3" fontId="16" fillId="0" borderId="17" xfId="2" applyNumberFormat="1" applyFont="1" applyFill="1" applyBorder="1" applyAlignment="1" applyProtection="1">
      <alignment horizontal="center" vertical="center"/>
    </xf>
    <xf numFmtId="3" fontId="17" fillId="0" borderId="17" xfId="2" applyNumberFormat="1" applyFont="1" applyFill="1" applyBorder="1" applyAlignment="1" applyProtection="1">
      <alignment horizontal="center" vertical="center"/>
    </xf>
    <xf numFmtId="0" fontId="0" fillId="2" borderId="17" xfId="0" applyFont="1" applyFill="1" applyBorder="1"/>
    <xf numFmtId="0" fontId="11" fillId="2" borderId="16" xfId="4" applyFont="1" applyFill="1" applyBorder="1" applyAlignment="1" applyProtection="1">
      <alignment horizontal="center" vertical="center"/>
      <protection locked="0"/>
    </xf>
    <xf numFmtId="0" fontId="11" fillId="2" borderId="28" xfId="4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/>
    <xf numFmtId="0" fontId="11" fillId="2" borderId="29" xfId="4" applyFont="1" applyFill="1" applyBorder="1" applyAlignment="1" applyProtection="1">
      <alignment horizontal="center" vertical="center"/>
      <protection locked="0"/>
    </xf>
    <xf numFmtId="0" fontId="18" fillId="2" borderId="29" xfId="4" applyFont="1" applyFill="1" applyBorder="1" applyAlignment="1" applyProtection="1">
      <alignment horizontal="center" vertical="center"/>
      <protection locked="0"/>
    </xf>
    <xf numFmtId="0" fontId="17" fillId="2" borderId="17" xfId="4" applyFont="1" applyFill="1" applyBorder="1" applyAlignment="1" applyProtection="1">
      <alignment horizontal="center" vertical="center"/>
      <protection locked="0"/>
    </xf>
    <xf numFmtId="0" fontId="19" fillId="10" borderId="0" xfId="4" applyFont="1" applyFill="1" applyBorder="1" applyAlignment="1" applyProtection="1">
      <alignment vertical="center"/>
      <protection hidden="1"/>
    </xf>
    <xf numFmtId="0" fontId="19" fillId="10" borderId="20" xfId="4" applyFont="1" applyFill="1" applyBorder="1" applyAlignment="1" applyProtection="1">
      <alignment vertical="center"/>
      <protection hidden="1"/>
    </xf>
    <xf numFmtId="3" fontId="17" fillId="4" borderId="17" xfId="2" applyNumberFormat="1" applyFont="1" applyFill="1" applyBorder="1" applyAlignment="1" applyProtection="1">
      <alignment horizontal="center" vertical="center"/>
    </xf>
    <xf numFmtId="3" fontId="17" fillId="4" borderId="17" xfId="2" applyNumberFormat="1" applyFont="1" applyFill="1" applyBorder="1" applyAlignment="1" applyProtection="1">
      <alignment horizontal="centerContinuous" vertical="center"/>
    </xf>
    <xf numFmtId="3" fontId="16" fillId="4" borderId="17" xfId="2" applyNumberFormat="1" applyFont="1" applyFill="1" applyBorder="1" applyAlignment="1" applyProtection="1">
      <alignment horizontal="centerContinuous" vertical="center"/>
    </xf>
    <xf numFmtId="0" fontId="6" fillId="5" borderId="2" xfId="0" applyFont="1" applyFill="1" applyBorder="1" applyAlignment="1" applyProtection="1">
      <alignment horizontal="center" wrapText="1"/>
    </xf>
    <xf numFmtId="0" fontId="6" fillId="5" borderId="9" xfId="0" applyFont="1" applyFill="1" applyBorder="1" applyAlignment="1" applyProtection="1">
      <alignment horizontal="center" wrapText="1"/>
    </xf>
    <xf numFmtId="0" fontId="6" fillId="5" borderId="3" xfId="0" applyFont="1" applyFill="1" applyBorder="1" applyAlignment="1" applyProtection="1">
      <alignment horizontal="center" wrapText="1"/>
    </xf>
    <xf numFmtId="0" fontId="6" fillId="5" borderId="10" xfId="0" applyFont="1" applyFill="1" applyBorder="1" applyAlignment="1" applyProtection="1">
      <alignment horizontal="center" wrapText="1"/>
    </xf>
    <xf numFmtId="0" fontId="6" fillId="5" borderId="3" xfId="4" applyFont="1" applyFill="1" applyBorder="1" applyAlignment="1" applyProtection="1">
      <alignment horizontal="center" wrapText="1"/>
      <protection hidden="1"/>
    </xf>
    <xf numFmtId="0" fontId="6" fillId="5" borderId="10" xfId="4" applyFont="1" applyFill="1" applyBorder="1" applyAlignment="1" applyProtection="1">
      <alignment horizontal="center" wrapText="1"/>
      <protection hidden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0" xfId="0" applyFont="1" applyFill="1" applyBorder="1" applyAlignment="1" applyProtection="1">
      <alignment horizontal="center" wrapText="1"/>
    </xf>
    <xf numFmtId="0" fontId="7" fillId="5" borderId="4" xfId="0" applyFont="1" applyFill="1" applyBorder="1" applyAlignment="1" applyProtection="1">
      <alignment horizontal="center" wrapText="1"/>
    </xf>
    <xf numFmtId="0" fontId="7" fillId="5" borderId="11" xfId="0" applyFont="1" applyFill="1" applyBorder="1" applyAlignment="1" applyProtection="1">
      <alignment horizontal="center" wrapText="1"/>
    </xf>
    <xf numFmtId="0" fontId="8" fillId="6" borderId="5" xfId="0" applyFont="1" applyFill="1" applyBorder="1" applyAlignment="1" applyProtection="1">
      <alignment horizontal="center" wrapText="1"/>
    </xf>
    <xf numFmtId="0" fontId="8" fillId="6" borderId="12" xfId="0" applyFont="1" applyFill="1" applyBorder="1" applyAlignment="1" applyProtection="1">
      <alignment horizontal="center" wrapText="1"/>
    </xf>
    <xf numFmtId="0" fontId="7" fillId="5" borderId="24" xfId="0" applyFont="1" applyFill="1" applyBorder="1" applyAlignment="1" applyProtection="1">
      <alignment horizontal="center" wrapText="1"/>
    </xf>
    <xf numFmtId="0" fontId="7" fillId="5" borderId="21" xfId="0" applyFont="1" applyFill="1" applyBorder="1" applyAlignment="1" applyProtection="1">
      <alignment horizontal="center" wrapText="1"/>
    </xf>
    <xf numFmtId="0" fontId="7" fillId="5" borderId="22" xfId="0" applyFont="1" applyFill="1" applyBorder="1" applyAlignment="1" applyProtection="1">
      <alignment horizontal="center" wrapText="1"/>
    </xf>
    <xf numFmtId="0" fontId="7" fillId="5" borderId="23" xfId="0" applyFont="1" applyFill="1" applyBorder="1" applyAlignment="1" applyProtection="1">
      <alignment horizontal="center" wrapText="1"/>
    </xf>
    <xf numFmtId="0" fontId="6" fillId="5" borderId="7" xfId="4" applyFont="1" applyFill="1" applyBorder="1" applyAlignment="1" applyProtection="1">
      <alignment horizontal="center" wrapText="1"/>
      <protection hidden="1"/>
    </xf>
    <xf numFmtId="0" fontId="6" fillId="5" borderId="14" xfId="4" applyFont="1" applyFill="1" applyBorder="1" applyAlignment="1" applyProtection="1">
      <alignment horizontal="center" wrapText="1"/>
      <protection hidden="1"/>
    </xf>
    <xf numFmtId="0" fontId="6" fillId="5" borderId="8" xfId="4" applyFont="1" applyFill="1" applyBorder="1" applyAlignment="1" applyProtection="1">
      <alignment horizontal="center" wrapText="1"/>
      <protection hidden="1"/>
    </xf>
    <xf numFmtId="0" fontId="6" fillId="5" borderId="15" xfId="4" applyFont="1" applyFill="1" applyBorder="1" applyAlignment="1" applyProtection="1">
      <alignment horizontal="center" wrapText="1"/>
      <protection hidden="1"/>
    </xf>
    <xf numFmtId="0" fontId="6" fillId="10" borderId="3" xfId="4" applyFont="1" applyFill="1" applyBorder="1" applyAlignment="1" applyProtection="1">
      <alignment horizontal="center" wrapText="1"/>
      <protection hidden="1"/>
    </xf>
    <xf numFmtId="0" fontId="6" fillId="10" borderId="10" xfId="4" applyFont="1" applyFill="1" applyBorder="1" applyAlignment="1" applyProtection="1">
      <alignment horizontal="center" wrapText="1"/>
      <protection hidden="1"/>
    </xf>
    <xf numFmtId="0" fontId="5" fillId="3" borderId="32" xfId="4" applyFont="1" applyFill="1" applyBorder="1" applyAlignment="1" applyProtection="1">
      <alignment horizontal="center" vertical="center"/>
      <protection hidden="1"/>
    </xf>
    <xf numFmtId="0" fontId="5" fillId="3" borderId="31" xfId="4" applyFont="1" applyFill="1" applyBorder="1" applyAlignment="1" applyProtection="1">
      <alignment horizontal="center" vertical="center"/>
      <protection hidden="1"/>
    </xf>
    <xf numFmtId="0" fontId="5" fillId="3" borderId="33" xfId="4" applyFont="1" applyFill="1" applyBorder="1" applyAlignment="1" applyProtection="1">
      <alignment horizontal="center" vertical="center"/>
      <protection hidden="1"/>
    </xf>
  </cellXfs>
  <cellStyles count="5">
    <cellStyle name="Comma" xfId="1" builtinId="3"/>
    <cellStyle name="Currency" xfId="2" builtinId="4"/>
    <cellStyle name="Normal" xfId="0" builtinId="0"/>
    <cellStyle name="Normal - Style1" xfId="4" xr:uid="{79BE2B54-0274-401F-997F-428BFAAB45A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FAFE-5DC4-421B-B28D-415D272AB6D8}">
  <dimension ref="B1:AF40"/>
  <sheetViews>
    <sheetView showGridLines="0" tabSelected="1" zoomScale="90" zoomScaleNormal="90" workbookViewId="0">
      <selection activeCell="B3" sqref="B3"/>
    </sheetView>
  </sheetViews>
  <sheetFormatPr baseColWidth="10" defaultColWidth="9" defaultRowHeight="15" x14ac:dyDescent="0.2"/>
  <cols>
    <col min="2" max="2" width="6" customWidth="1"/>
    <col min="3" max="3" width="16.83203125" bestFit="1" customWidth="1"/>
    <col min="4" max="4" width="21.5" bestFit="1" customWidth="1"/>
    <col min="5" max="5" width="31.33203125" customWidth="1"/>
    <col min="6" max="6" width="29.6640625" customWidth="1"/>
    <col min="7" max="7" width="15.5" customWidth="1"/>
    <col min="8" max="8" width="16.5" customWidth="1"/>
    <col min="9" max="9" width="18.83203125" customWidth="1"/>
    <col min="10" max="10" width="14.1640625" bestFit="1" customWidth="1"/>
    <col min="11" max="11" width="58.83203125" bestFit="1" customWidth="1"/>
    <col min="12" max="12" width="10.5" customWidth="1"/>
    <col min="13" max="13" width="12.5" customWidth="1"/>
    <col min="14" max="15" width="4.1640625" customWidth="1"/>
    <col min="16" max="16" width="3.83203125" customWidth="1"/>
    <col min="17" max="17" width="4.1640625" customWidth="1"/>
    <col min="18" max="18" width="7.1640625" bestFit="1" customWidth="1"/>
    <col min="19" max="19" width="11.1640625" customWidth="1"/>
    <col min="20" max="20" width="14.6640625" customWidth="1"/>
    <col min="21" max="21" width="16.6640625" bestFit="1" customWidth="1"/>
    <col min="22" max="22" width="5.33203125" customWidth="1"/>
    <col min="23" max="23" width="13.5" customWidth="1"/>
    <col min="24" max="24" width="17.6640625" bestFit="1" customWidth="1"/>
    <col min="25" max="25" width="13.5" customWidth="1"/>
    <col min="26" max="27" width="17.6640625" bestFit="1" customWidth="1"/>
    <col min="28" max="28" width="7.5" bestFit="1" customWidth="1"/>
    <col min="29" max="29" width="11.83203125" customWidth="1"/>
    <col min="30" max="30" width="17.5" customWidth="1"/>
    <col min="31" max="31" width="16.33203125" bestFit="1" customWidth="1"/>
    <col min="32" max="32" width="18" customWidth="1"/>
  </cols>
  <sheetData>
    <row r="1" spans="2:32" ht="24" x14ac:dyDescent="0.2">
      <c r="B1" s="10" t="s">
        <v>24</v>
      </c>
    </row>
    <row r="2" spans="2:32" x14ac:dyDescent="0.2">
      <c r="B2" s="11" t="s">
        <v>47</v>
      </c>
    </row>
    <row r="3" spans="2:32" x14ac:dyDescent="0.2">
      <c r="B3" s="11" t="s">
        <v>26</v>
      </c>
    </row>
    <row r="4" spans="2:32" x14ac:dyDescent="0.2">
      <c r="B4" s="12" t="s">
        <v>27</v>
      </c>
    </row>
    <row r="5" spans="2:32" x14ac:dyDescent="0.2">
      <c r="B5" s="12" t="s">
        <v>28</v>
      </c>
    </row>
    <row r="6" spans="2:32" ht="16" thickBot="1" x14ac:dyDescent="0.25"/>
    <row r="7" spans="2:32" ht="17" thickBot="1" x14ac:dyDescent="0.25">
      <c r="B7" s="37"/>
      <c r="C7" s="37"/>
      <c r="D7" s="37"/>
      <c r="E7" s="37"/>
      <c r="F7" s="37"/>
      <c r="G7" s="37"/>
      <c r="H7" s="37"/>
      <c r="I7" s="38">
        <f>SUBTOTAL(9,I11:I39)</f>
        <v>39063560</v>
      </c>
      <c r="J7" s="39"/>
      <c r="K7" s="40"/>
      <c r="L7" s="1"/>
      <c r="M7" s="2"/>
      <c r="N7" s="99" t="s">
        <v>29</v>
      </c>
      <c r="O7" s="100"/>
      <c r="P7" s="100"/>
      <c r="Q7" s="101"/>
      <c r="R7" s="3"/>
      <c r="S7" s="3"/>
      <c r="T7" s="3"/>
      <c r="U7" s="3"/>
      <c r="V7" s="4"/>
      <c r="W7" s="4"/>
      <c r="X7" s="5">
        <f>SUBTOTAL(9,X11:X39)</f>
        <v>298350</v>
      </c>
      <c r="Y7" s="4"/>
      <c r="Z7" s="5">
        <f>SUBTOTAL(9,Z11:Z39)</f>
        <v>238680</v>
      </c>
      <c r="AA7" s="5">
        <f>SUBTOTAL(9,AA11:AA39)</f>
        <v>59670</v>
      </c>
      <c r="AB7" s="3"/>
      <c r="AC7" s="3"/>
      <c r="AD7" s="41"/>
      <c r="AE7" s="5">
        <f>SUBTOTAL(9,AE11:AE39)</f>
        <v>10200</v>
      </c>
      <c r="AF7" s="6">
        <f>SUBTOTAL(9,AF11:AF39)</f>
        <v>308550</v>
      </c>
    </row>
    <row r="8" spans="2:32" s="13" customFormat="1" ht="15.75" customHeight="1" thickBot="1" x14ac:dyDescent="0.25">
      <c r="B8" s="77" t="s">
        <v>0</v>
      </c>
      <c r="C8" s="79" t="s">
        <v>1</v>
      </c>
      <c r="D8" s="79" t="s">
        <v>2</v>
      </c>
      <c r="E8" s="79" t="s">
        <v>3</v>
      </c>
      <c r="F8" s="79" t="s">
        <v>4</v>
      </c>
      <c r="G8" s="83" t="s">
        <v>5</v>
      </c>
      <c r="H8" s="83" t="s">
        <v>6</v>
      </c>
      <c r="I8" s="83" t="s">
        <v>7</v>
      </c>
      <c r="J8" s="85" t="s">
        <v>8</v>
      </c>
      <c r="K8" s="87" t="s">
        <v>9</v>
      </c>
      <c r="L8" s="89" t="s">
        <v>10</v>
      </c>
      <c r="M8" s="91" t="s">
        <v>11</v>
      </c>
      <c r="N8" s="58"/>
      <c r="O8" s="58"/>
      <c r="P8" s="58"/>
      <c r="Q8" s="58"/>
      <c r="R8" s="93" t="s">
        <v>12</v>
      </c>
      <c r="S8" s="81" t="s">
        <v>25</v>
      </c>
      <c r="T8" s="81" t="s">
        <v>13</v>
      </c>
      <c r="U8" s="81" t="s">
        <v>14</v>
      </c>
      <c r="V8" s="81" t="s">
        <v>15</v>
      </c>
      <c r="W8" s="81" t="s">
        <v>16</v>
      </c>
      <c r="X8" s="81" t="s">
        <v>17</v>
      </c>
      <c r="Y8" s="97" t="s">
        <v>30</v>
      </c>
      <c r="Z8" s="97" t="s">
        <v>31</v>
      </c>
      <c r="AA8" s="97" t="s">
        <v>32</v>
      </c>
      <c r="AB8" s="81" t="s">
        <v>18</v>
      </c>
      <c r="AC8" s="81" t="s">
        <v>19</v>
      </c>
      <c r="AD8" s="81" t="s">
        <v>20</v>
      </c>
      <c r="AE8" s="81" t="s">
        <v>21</v>
      </c>
      <c r="AF8" s="95" t="s">
        <v>22</v>
      </c>
    </row>
    <row r="9" spans="2:32" s="13" customFormat="1" x14ac:dyDescent="0.2">
      <c r="B9" s="78"/>
      <c r="C9" s="80"/>
      <c r="D9" s="80"/>
      <c r="E9" s="80"/>
      <c r="F9" s="80"/>
      <c r="G9" s="84"/>
      <c r="H9" s="84"/>
      <c r="I9" s="84"/>
      <c r="J9" s="86"/>
      <c r="K9" s="88"/>
      <c r="L9" s="90"/>
      <c r="M9" s="92"/>
      <c r="N9" s="14">
        <v>1</v>
      </c>
      <c r="O9" s="14">
        <f t="shared" ref="O9" si="0">N9+7</f>
        <v>8</v>
      </c>
      <c r="P9" s="14">
        <f t="shared" ref="P9" si="1">O9+7</f>
        <v>15</v>
      </c>
      <c r="Q9" s="14">
        <f t="shared" ref="Q9" si="2">P9+7</f>
        <v>22</v>
      </c>
      <c r="R9" s="94"/>
      <c r="S9" s="82"/>
      <c r="T9" s="82"/>
      <c r="U9" s="82"/>
      <c r="V9" s="82"/>
      <c r="W9" s="82"/>
      <c r="X9" s="82"/>
      <c r="Y9" s="98"/>
      <c r="Z9" s="98"/>
      <c r="AA9" s="98"/>
      <c r="AB9" s="82"/>
      <c r="AC9" s="82"/>
      <c r="AD9" s="82"/>
      <c r="AE9" s="82"/>
      <c r="AF9" s="96"/>
    </row>
    <row r="10" spans="2:32" s="13" customFormat="1" x14ac:dyDescent="0.2">
      <c r="B10" s="24" t="str">
        <f t="shared" ref="B10:L10" si="3">B8</f>
        <v>UF</v>
      </c>
      <c r="C10" s="22" t="str">
        <f t="shared" si="3"/>
        <v>PRAÇA</v>
      </c>
      <c r="D10" s="23" t="str">
        <f t="shared" si="3"/>
        <v>MEIO</v>
      </c>
      <c r="E10" s="23" t="str">
        <f t="shared" si="3"/>
        <v>LOCAL</v>
      </c>
      <c r="F10" s="23" t="str">
        <f t="shared" si="3"/>
        <v>FORMATO</v>
      </c>
      <c r="G10" s="23" t="str">
        <f t="shared" si="3"/>
        <v>TAMANHO</v>
      </c>
      <c r="H10" s="19" t="str">
        <f t="shared" si="3"/>
        <v>TIPO DE MATERIAL</v>
      </c>
      <c r="I10" s="22" t="str">
        <f t="shared" si="3"/>
        <v>IMPACTOS ESTIMADOS</v>
      </c>
      <c r="J10" s="21" t="str">
        <f t="shared" si="3"/>
        <v>PERIODICIDADE</v>
      </c>
      <c r="K10" s="15" t="str">
        <f t="shared" si="3"/>
        <v>OBSERVAÇÃO</v>
      </c>
      <c r="L10" s="20" t="str">
        <f t="shared" si="3"/>
        <v>DATA INICIO</v>
      </c>
      <c r="M10" s="19" t="str">
        <f>M8</f>
        <v>DATA TÉRMINO</v>
      </c>
      <c r="N10" s="36" t="s">
        <v>23</v>
      </c>
      <c r="O10" s="36" t="s">
        <v>23</v>
      </c>
      <c r="P10" s="36" t="s">
        <v>23</v>
      </c>
      <c r="Q10" s="36" t="s">
        <v>23</v>
      </c>
      <c r="R10" s="17" t="str">
        <f t="shared" ref="R10:AE10" si="4">R8</f>
        <v>INS</v>
      </c>
      <c r="S10" s="17" t="str">
        <f t="shared" si="4"/>
        <v>CPM</v>
      </c>
      <c r="T10" s="17" t="str">
        <f t="shared" si="4"/>
        <v>CUSTO UNIT. TAB.</v>
      </c>
      <c r="U10" s="18" t="str">
        <f t="shared" si="4"/>
        <v>CUSTO TT TAB.</v>
      </c>
      <c r="V10" s="17" t="str">
        <f t="shared" si="4"/>
        <v>DESC.</v>
      </c>
      <c r="W10" s="18" t="str">
        <f t="shared" si="4"/>
        <v>CUSTO UNIT. 
BRUTO NEGOC.</v>
      </c>
      <c r="X10" s="17" t="str">
        <f t="shared" si="4"/>
        <v>CUSTO TOTAL 
BRUTO NEGOC.</v>
      </c>
      <c r="Y10" s="72" t="str">
        <f t="shared" ref="Y10:Z10" si="5">Y8</f>
        <v>CUSTO UNIT. 
LIQUIDO</v>
      </c>
      <c r="Z10" s="73" t="str">
        <f t="shared" si="5"/>
        <v>CUSTO TOTAL 
LIQUIDO</v>
      </c>
      <c r="AA10" s="73" t="str">
        <f t="shared" ref="AA10" si="6">AA8</f>
        <v>COMISSÃO DA AGÊNCIA</v>
      </c>
      <c r="AB10" s="18" t="str">
        <f t="shared" si="4"/>
        <v>QUANT. 
PROD.</v>
      </c>
      <c r="AC10" s="17" t="str">
        <f t="shared" si="4"/>
        <v>QUANT. 
REPOSIÇÃO</v>
      </c>
      <c r="AD10" s="17" t="str">
        <f t="shared" si="4"/>
        <v>PRODUÇÃO 
LIQ. UNI</v>
      </c>
      <c r="AE10" s="17" t="str">
        <f t="shared" si="4"/>
        <v>PRODUÇÃO LIQ. TT</v>
      </c>
      <c r="AF10" s="16" t="str">
        <f>AF8</f>
        <v xml:space="preserve">TOTAL </v>
      </c>
    </row>
    <row r="11" spans="2:32" x14ac:dyDescent="0.2">
      <c r="B11" s="66" t="s">
        <v>33</v>
      </c>
      <c r="C11" s="65" t="s">
        <v>34</v>
      </c>
      <c r="D11" s="62" t="s">
        <v>35</v>
      </c>
      <c r="E11" s="62" t="s">
        <v>36</v>
      </c>
      <c r="F11" s="71" t="s">
        <v>37</v>
      </c>
      <c r="G11" s="62" t="s">
        <v>38</v>
      </c>
      <c r="H11" s="62" t="s">
        <v>39</v>
      </c>
      <c r="I11" s="25">
        <f>323500*R11</f>
        <v>32350000</v>
      </c>
      <c r="J11" s="62" t="s">
        <v>40</v>
      </c>
      <c r="K11" s="57" t="s">
        <v>41</v>
      </c>
      <c r="L11" s="8">
        <v>43984</v>
      </c>
      <c r="M11" s="9">
        <v>43990</v>
      </c>
      <c r="N11" s="74">
        <v>100</v>
      </c>
      <c r="O11" s="63"/>
      <c r="P11" s="64"/>
      <c r="Q11" s="63"/>
      <c r="R11" s="26">
        <f t="shared" ref="R11:R39" si="7">SUM(N11:Q11)</f>
        <v>100</v>
      </c>
      <c r="S11" s="27">
        <f t="shared" ref="S11:S39" si="8">(X11/I11)*1000</f>
        <v>8.1978361669242652</v>
      </c>
      <c r="T11" s="28">
        <v>3120</v>
      </c>
      <c r="U11" s="28">
        <f t="shared" ref="U11:U20" si="9">R11*T11</f>
        <v>312000</v>
      </c>
      <c r="V11" s="29">
        <v>0.15</v>
      </c>
      <c r="W11" s="30">
        <f t="shared" ref="W11:W20" si="10">T11*(1-V11)</f>
        <v>2652</v>
      </c>
      <c r="X11" s="30">
        <f t="shared" ref="X11:X20" si="11">W11*R11</f>
        <v>265200</v>
      </c>
      <c r="Y11" s="30">
        <f>W11*0.8</f>
        <v>2121.6</v>
      </c>
      <c r="Z11" s="30">
        <f>Y11*R11</f>
        <v>212160</v>
      </c>
      <c r="AA11" s="30">
        <f>X11-Z11</f>
        <v>53040</v>
      </c>
      <c r="AB11" s="31">
        <f t="shared" ref="AB11:AB20" si="12">R11</f>
        <v>100</v>
      </c>
      <c r="AC11" s="32">
        <v>20</v>
      </c>
      <c r="AD11" s="33">
        <v>60</v>
      </c>
      <c r="AE11" s="34">
        <f t="shared" ref="AE11:AE20" si="13">AD11*(AB11+AC11)</f>
        <v>7200</v>
      </c>
      <c r="AF11" s="35">
        <f t="shared" ref="AF11:AF20" si="14">X11+AE11</f>
        <v>272400</v>
      </c>
    </row>
    <row r="12" spans="2:32" x14ac:dyDescent="0.2">
      <c r="B12" s="66" t="s">
        <v>42</v>
      </c>
      <c r="C12" s="65" t="s">
        <v>43</v>
      </c>
      <c r="D12" s="62" t="s">
        <v>44</v>
      </c>
      <c r="E12" s="62" t="s">
        <v>36</v>
      </c>
      <c r="F12" s="71" t="s">
        <v>44</v>
      </c>
      <c r="G12" s="62" t="s">
        <v>45</v>
      </c>
      <c r="H12" s="62" t="s">
        <v>39</v>
      </c>
      <c r="I12" s="25">
        <f>335678*R12*2</f>
        <v>6713560</v>
      </c>
      <c r="J12" s="62" t="s">
        <v>46</v>
      </c>
      <c r="K12" s="57"/>
      <c r="L12" s="8">
        <v>43990</v>
      </c>
      <c r="M12" s="9">
        <v>44003</v>
      </c>
      <c r="N12" s="64"/>
      <c r="O12" s="75">
        <v>10</v>
      </c>
      <c r="P12" s="76"/>
      <c r="Q12" s="64"/>
      <c r="R12" s="26">
        <f t="shared" si="7"/>
        <v>10</v>
      </c>
      <c r="S12" s="27">
        <f t="shared" si="8"/>
        <v>4.9377677417048478</v>
      </c>
      <c r="T12" s="28">
        <v>3900</v>
      </c>
      <c r="U12" s="28">
        <f t="shared" ref="U12:U18" si="15">R12*T12</f>
        <v>39000</v>
      </c>
      <c r="V12" s="29">
        <v>0.15</v>
      </c>
      <c r="W12" s="30">
        <f t="shared" ref="W12:W18" si="16">T12*(1-V12)</f>
        <v>3315</v>
      </c>
      <c r="X12" s="30">
        <f t="shared" ref="X12:X18" si="17">W12*R12</f>
        <v>33150</v>
      </c>
      <c r="Y12" s="30">
        <f t="shared" ref="Y12:Y39" si="18">W12*0.8</f>
        <v>2652</v>
      </c>
      <c r="Z12" s="30">
        <f t="shared" ref="Z12:Z39" si="19">Y12*R12</f>
        <v>26520</v>
      </c>
      <c r="AA12" s="30">
        <f t="shared" ref="AA12:AA39" si="20">X12-Z12</f>
        <v>6630</v>
      </c>
      <c r="AB12" s="31">
        <f t="shared" ref="AB12:AB18" si="21">R12</f>
        <v>10</v>
      </c>
      <c r="AC12" s="32">
        <v>2</v>
      </c>
      <c r="AD12" s="33">
        <v>250</v>
      </c>
      <c r="AE12" s="34">
        <f t="shared" ref="AE12:AE18" si="22">AD12*(AB12+AC12)</f>
        <v>3000</v>
      </c>
      <c r="AF12" s="35">
        <f t="shared" ref="AF12:AF18" si="23">X12+AE12</f>
        <v>36150</v>
      </c>
    </row>
    <row r="13" spans="2:32" x14ac:dyDescent="0.2">
      <c r="B13" s="66"/>
      <c r="C13" s="65"/>
      <c r="D13" s="62"/>
      <c r="E13" s="62"/>
      <c r="F13" s="71"/>
      <c r="G13" s="62"/>
      <c r="H13" s="62"/>
      <c r="I13" s="25"/>
      <c r="J13" s="62"/>
      <c r="K13" s="57"/>
      <c r="L13" s="8"/>
      <c r="M13" s="9"/>
      <c r="N13" s="64"/>
      <c r="O13" s="64"/>
      <c r="P13" s="63"/>
      <c r="Q13" s="64"/>
      <c r="R13" s="26">
        <f t="shared" si="7"/>
        <v>0</v>
      </c>
      <c r="S13" s="27" t="e">
        <f t="shared" si="8"/>
        <v>#DIV/0!</v>
      </c>
      <c r="T13" s="28">
        <v>0</v>
      </c>
      <c r="U13" s="28">
        <f t="shared" si="15"/>
        <v>0</v>
      </c>
      <c r="V13" s="29">
        <v>0</v>
      </c>
      <c r="W13" s="30">
        <f t="shared" si="16"/>
        <v>0</v>
      </c>
      <c r="X13" s="30">
        <f t="shared" si="17"/>
        <v>0</v>
      </c>
      <c r="Y13" s="30">
        <f t="shared" si="18"/>
        <v>0</v>
      </c>
      <c r="Z13" s="30">
        <f t="shared" si="19"/>
        <v>0</v>
      </c>
      <c r="AA13" s="30">
        <f t="shared" si="20"/>
        <v>0</v>
      </c>
      <c r="AB13" s="31">
        <f t="shared" si="21"/>
        <v>0</v>
      </c>
      <c r="AC13" s="32"/>
      <c r="AD13" s="33">
        <v>0</v>
      </c>
      <c r="AE13" s="34">
        <f t="shared" si="22"/>
        <v>0</v>
      </c>
      <c r="AF13" s="35">
        <f t="shared" si="23"/>
        <v>0</v>
      </c>
    </row>
    <row r="14" spans="2:32" x14ac:dyDescent="0.2">
      <c r="B14" s="66"/>
      <c r="C14" s="65"/>
      <c r="D14" s="62"/>
      <c r="E14" s="62"/>
      <c r="F14" s="71"/>
      <c r="G14" s="62"/>
      <c r="H14" s="62"/>
      <c r="I14" s="25"/>
      <c r="J14" s="62"/>
      <c r="K14" s="57"/>
      <c r="L14" s="8"/>
      <c r="M14" s="9"/>
      <c r="N14" s="64"/>
      <c r="O14" s="64"/>
      <c r="P14" s="63"/>
      <c r="Q14" s="64"/>
      <c r="R14" s="26">
        <f t="shared" si="7"/>
        <v>0</v>
      </c>
      <c r="S14" s="27" t="e">
        <f t="shared" si="8"/>
        <v>#DIV/0!</v>
      </c>
      <c r="T14" s="28">
        <v>0</v>
      </c>
      <c r="U14" s="28">
        <f t="shared" si="15"/>
        <v>0</v>
      </c>
      <c r="V14" s="29">
        <v>0</v>
      </c>
      <c r="W14" s="30">
        <f t="shared" si="16"/>
        <v>0</v>
      </c>
      <c r="X14" s="30">
        <f t="shared" si="17"/>
        <v>0</v>
      </c>
      <c r="Y14" s="30">
        <f t="shared" si="18"/>
        <v>0</v>
      </c>
      <c r="Z14" s="30">
        <f t="shared" si="19"/>
        <v>0</v>
      </c>
      <c r="AA14" s="30">
        <f t="shared" si="20"/>
        <v>0</v>
      </c>
      <c r="AB14" s="31">
        <f t="shared" si="21"/>
        <v>0</v>
      </c>
      <c r="AC14" s="32"/>
      <c r="AD14" s="33">
        <v>0</v>
      </c>
      <c r="AE14" s="34">
        <f t="shared" si="22"/>
        <v>0</v>
      </c>
      <c r="AF14" s="35">
        <f t="shared" si="23"/>
        <v>0</v>
      </c>
    </row>
    <row r="15" spans="2:32" x14ac:dyDescent="0.2">
      <c r="B15" s="66"/>
      <c r="C15" s="65"/>
      <c r="D15" s="62"/>
      <c r="E15" s="71"/>
      <c r="F15" s="71"/>
      <c r="G15" s="62"/>
      <c r="H15" s="62"/>
      <c r="I15" s="25"/>
      <c r="J15" s="62"/>
      <c r="K15" s="7"/>
      <c r="L15" s="8"/>
      <c r="M15" s="9"/>
      <c r="N15" s="64"/>
      <c r="O15" s="64"/>
      <c r="P15" s="63"/>
      <c r="Q15" s="64"/>
      <c r="R15" s="26">
        <f t="shared" si="7"/>
        <v>0</v>
      </c>
      <c r="S15" s="27" t="e">
        <f t="shared" si="8"/>
        <v>#DIV/0!</v>
      </c>
      <c r="T15" s="28">
        <v>0</v>
      </c>
      <c r="U15" s="28">
        <f t="shared" si="15"/>
        <v>0</v>
      </c>
      <c r="V15" s="29">
        <v>0</v>
      </c>
      <c r="W15" s="30">
        <f t="shared" si="16"/>
        <v>0</v>
      </c>
      <c r="X15" s="30">
        <f t="shared" si="17"/>
        <v>0</v>
      </c>
      <c r="Y15" s="30">
        <f t="shared" si="18"/>
        <v>0</v>
      </c>
      <c r="Z15" s="30">
        <f t="shared" si="19"/>
        <v>0</v>
      </c>
      <c r="AA15" s="30">
        <f t="shared" si="20"/>
        <v>0</v>
      </c>
      <c r="AB15" s="31">
        <f t="shared" si="21"/>
        <v>0</v>
      </c>
      <c r="AC15" s="32"/>
      <c r="AD15" s="33">
        <v>0</v>
      </c>
      <c r="AE15" s="34">
        <f t="shared" si="22"/>
        <v>0</v>
      </c>
      <c r="AF15" s="35">
        <f t="shared" si="23"/>
        <v>0</v>
      </c>
    </row>
    <row r="16" spans="2:32" x14ac:dyDescent="0.2">
      <c r="B16" s="66"/>
      <c r="C16" s="65"/>
      <c r="D16" s="62"/>
      <c r="E16" s="62"/>
      <c r="F16" s="71"/>
      <c r="G16" s="62"/>
      <c r="H16" s="62"/>
      <c r="I16" s="25"/>
      <c r="J16" s="62"/>
      <c r="K16" s="57"/>
      <c r="L16" s="8"/>
      <c r="M16" s="9"/>
      <c r="N16" s="64"/>
      <c r="O16" s="64"/>
      <c r="P16" s="64"/>
      <c r="Q16" s="64"/>
      <c r="R16" s="26">
        <f t="shared" si="7"/>
        <v>0</v>
      </c>
      <c r="S16" s="27" t="e">
        <f t="shared" si="8"/>
        <v>#DIV/0!</v>
      </c>
      <c r="T16" s="28">
        <v>0</v>
      </c>
      <c r="U16" s="28">
        <f t="shared" si="15"/>
        <v>0</v>
      </c>
      <c r="V16" s="29">
        <v>0</v>
      </c>
      <c r="W16" s="30">
        <f t="shared" si="16"/>
        <v>0</v>
      </c>
      <c r="X16" s="30">
        <f t="shared" si="17"/>
        <v>0</v>
      </c>
      <c r="Y16" s="30">
        <f t="shared" si="18"/>
        <v>0</v>
      </c>
      <c r="Z16" s="30">
        <f t="shared" si="19"/>
        <v>0</v>
      </c>
      <c r="AA16" s="30">
        <f t="shared" si="20"/>
        <v>0</v>
      </c>
      <c r="AB16" s="31">
        <f t="shared" si="21"/>
        <v>0</v>
      </c>
      <c r="AC16" s="32"/>
      <c r="AD16" s="33">
        <v>0</v>
      </c>
      <c r="AE16" s="34">
        <f t="shared" si="22"/>
        <v>0</v>
      </c>
      <c r="AF16" s="35">
        <f t="shared" si="23"/>
        <v>0</v>
      </c>
    </row>
    <row r="17" spans="2:32" x14ac:dyDescent="0.2">
      <c r="B17" s="66"/>
      <c r="C17" s="65"/>
      <c r="D17" s="62"/>
      <c r="E17" s="62"/>
      <c r="F17" s="71"/>
      <c r="G17" s="62"/>
      <c r="H17" s="62"/>
      <c r="I17" s="25"/>
      <c r="J17" s="62"/>
      <c r="K17" s="57"/>
      <c r="L17" s="8"/>
      <c r="M17" s="9"/>
      <c r="N17" s="64"/>
      <c r="O17" s="63"/>
      <c r="P17" s="64"/>
      <c r="Q17" s="63"/>
      <c r="R17" s="26">
        <f t="shared" si="7"/>
        <v>0</v>
      </c>
      <c r="S17" s="27" t="e">
        <f t="shared" si="8"/>
        <v>#DIV/0!</v>
      </c>
      <c r="T17" s="28">
        <v>0</v>
      </c>
      <c r="U17" s="28">
        <f t="shared" si="15"/>
        <v>0</v>
      </c>
      <c r="V17" s="29">
        <v>0</v>
      </c>
      <c r="W17" s="30">
        <f t="shared" si="16"/>
        <v>0</v>
      </c>
      <c r="X17" s="30">
        <f t="shared" si="17"/>
        <v>0</v>
      </c>
      <c r="Y17" s="30">
        <f t="shared" si="18"/>
        <v>0</v>
      </c>
      <c r="Z17" s="30">
        <f t="shared" si="19"/>
        <v>0</v>
      </c>
      <c r="AA17" s="30">
        <f t="shared" si="20"/>
        <v>0</v>
      </c>
      <c r="AB17" s="31">
        <f t="shared" si="21"/>
        <v>0</v>
      </c>
      <c r="AC17" s="32"/>
      <c r="AD17" s="33">
        <v>0</v>
      </c>
      <c r="AE17" s="34">
        <f t="shared" si="22"/>
        <v>0</v>
      </c>
      <c r="AF17" s="35">
        <f t="shared" si="23"/>
        <v>0</v>
      </c>
    </row>
    <row r="18" spans="2:32" x14ac:dyDescent="0.2">
      <c r="B18" s="66"/>
      <c r="C18" s="65"/>
      <c r="D18" s="62"/>
      <c r="E18" s="62"/>
      <c r="F18" s="71"/>
      <c r="G18" s="62"/>
      <c r="H18" s="62"/>
      <c r="I18" s="25"/>
      <c r="J18" s="62"/>
      <c r="K18" s="57"/>
      <c r="L18" s="8"/>
      <c r="M18" s="9"/>
      <c r="N18" s="64"/>
      <c r="O18" s="64"/>
      <c r="P18" s="63"/>
      <c r="Q18" s="64"/>
      <c r="R18" s="26">
        <f t="shared" si="7"/>
        <v>0</v>
      </c>
      <c r="S18" s="27" t="e">
        <f t="shared" si="8"/>
        <v>#DIV/0!</v>
      </c>
      <c r="T18" s="28">
        <v>0</v>
      </c>
      <c r="U18" s="28">
        <f t="shared" si="15"/>
        <v>0</v>
      </c>
      <c r="V18" s="29">
        <v>0</v>
      </c>
      <c r="W18" s="30">
        <f t="shared" si="16"/>
        <v>0</v>
      </c>
      <c r="X18" s="30">
        <f t="shared" si="17"/>
        <v>0</v>
      </c>
      <c r="Y18" s="30">
        <f t="shared" si="18"/>
        <v>0</v>
      </c>
      <c r="Z18" s="30">
        <f t="shared" si="19"/>
        <v>0</v>
      </c>
      <c r="AA18" s="30">
        <f t="shared" si="20"/>
        <v>0</v>
      </c>
      <c r="AB18" s="31">
        <f t="shared" si="21"/>
        <v>0</v>
      </c>
      <c r="AC18" s="32"/>
      <c r="AD18" s="33">
        <v>0</v>
      </c>
      <c r="AE18" s="34">
        <f t="shared" si="22"/>
        <v>0</v>
      </c>
      <c r="AF18" s="35">
        <f t="shared" si="23"/>
        <v>0</v>
      </c>
    </row>
    <row r="19" spans="2:32" x14ac:dyDescent="0.2">
      <c r="B19" s="66"/>
      <c r="C19" s="65"/>
      <c r="D19" s="62"/>
      <c r="E19" s="62"/>
      <c r="F19" s="71"/>
      <c r="G19" s="62"/>
      <c r="H19" s="62"/>
      <c r="I19" s="25"/>
      <c r="J19" s="62"/>
      <c r="K19" s="57"/>
      <c r="L19" s="8"/>
      <c r="M19" s="9"/>
      <c r="N19" s="64"/>
      <c r="O19" s="64"/>
      <c r="P19" s="63"/>
      <c r="Q19" s="64"/>
      <c r="R19" s="26">
        <f t="shared" si="7"/>
        <v>0</v>
      </c>
      <c r="S19" s="27" t="e">
        <f t="shared" si="8"/>
        <v>#DIV/0!</v>
      </c>
      <c r="T19" s="28">
        <v>0</v>
      </c>
      <c r="U19" s="28">
        <f t="shared" si="9"/>
        <v>0</v>
      </c>
      <c r="V19" s="29">
        <v>0</v>
      </c>
      <c r="W19" s="30">
        <f t="shared" si="10"/>
        <v>0</v>
      </c>
      <c r="X19" s="30">
        <f t="shared" si="11"/>
        <v>0</v>
      </c>
      <c r="Y19" s="30">
        <f t="shared" si="18"/>
        <v>0</v>
      </c>
      <c r="Z19" s="30">
        <f t="shared" si="19"/>
        <v>0</v>
      </c>
      <c r="AA19" s="30">
        <f t="shared" si="20"/>
        <v>0</v>
      </c>
      <c r="AB19" s="31">
        <f t="shared" si="12"/>
        <v>0</v>
      </c>
      <c r="AC19" s="32"/>
      <c r="AD19" s="33">
        <v>0</v>
      </c>
      <c r="AE19" s="34">
        <f t="shared" si="13"/>
        <v>0</v>
      </c>
      <c r="AF19" s="35">
        <f t="shared" si="14"/>
        <v>0</v>
      </c>
    </row>
    <row r="20" spans="2:32" x14ac:dyDescent="0.2">
      <c r="B20" s="66"/>
      <c r="C20" s="65"/>
      <c r="D20" s="62"/>
      <c r="E20" s="62"/>
      <c r="F20" s="71"/>
      <c r="G20" s="62"/>
      <c r="H20" s="62"/>
      <c r="I20" s="25"/>
      <c r="J20" s="62"/>
      <c r="K20" s="57"/>
      <c r="L20" s="8"/>
      <c r="M20" s="9"/>
      <c r="N20" s="64"/>
      <c r="O20" s="64"/>
      <c r="P20" s="63"/>
      <c r="Q20" s="64"/>
      <c r="R20" s="26">
        <f t="shared" si="7"/>
        <v>0</v>
      </c>
      <c r="S20" s="27" t="e">
        <f t="shared" si="8"/>
        <v>#DIV/0!</v>
      </c>
      <c r="T20" s="28">
        <v>0</v>
      </c>
      <c r="U20" s="28">
        <f t="shared" si="9"/>
        <v>0</v>
      </c>
      <c r="V20" s="29">
        <v>0</v>
      </c>
      <c r="W20" s="30">
        <f t="shared" si="10"/>
        <v>0</v>
      </c>
      <c r="X20" s="30">
        <f t="shared" si="11"/>
        <v>0</v>
      </c>
      <c r="Y20" s="30">
        <f t="shared" si="18"/>
        <v>0</v>
      </c>
      <c r="Z20" s="30">
        <f t="shared" si="19"/>
        <v>0</v>
      </c>
      <c r="AA20" s="30">
        <f t="shared" si="20"/>
        <v>0</v>
      </c>
      <c r="AB20" s="31">
        <f t="shared" si="12"/>
        <v>0</v>
      </c>
      <c r="AC20" s="32"/>
      <c r="AD20" s="33">
        <v>0</v>
      </c>
      <c r="AE20" s="34">
        <f t="shared" si="13"/>
        <v>0</v>
      </c>
      <c r="AF20" s="35">
        <f t="shared" si="14"/>
        <v>0</v>
      </c>
    </row>
    <row r="21" spans="2:32" x14ac:dyDescent="0.2">
      <c r="B21" s="66"/>
      <c r="C21" s="65"/>
      <c r="D21" s="62"/>
      <c r="E21" s="62"/>
      <c r="F21" s="71"/>
      <c r="G21" s="62"/>
      <c r="H21" s="62"/>
      <c r="I21" s="25"/>
      <c r="J21" s="62"/>
      <c r="K21" s="57"/>
      <c r="L21" s="8"/>
      <c r="M21" s="9"/>
      <c r="N21" s="64"/>
      <c r="O21" s="64"/>
      <c r="P21" s="64"/>
      <c r="Q21" s="64"/>
      <c r="R21" s="26">
        <f t="shared" si="7"/>
        <v>0</v>
      </c>
      <c r="S21" s="27" t="e">
        <f t="shared" si="8"/>
        <v>#DIV/0!</v>
      </c>
      <c r="T21" s="28">
        <v>0</v>
      </c>
      <c r="U21" s="28">
        <f t="shared" ref="U21:U38" si="24">R21*T21</f>
        <v>0</v>
      </c>
      <c r="V21" s="29">
        <v>0</v>
      </c>
      <c r="W21" s="30">
        <f t="shared" ref="W21:W38" si="25">T21*(1-V21)</f>
        <v>0</v>
      </c>
      <c r="X21" s="30">
        <f t="shared" ref="X21:X38" si="26">W21*R21</f>
        <v>0</v>
      </c>
      <c r="Y21" s="30">
        <f t="shared" si="18"/>
        <v>0</v>
      </c>
      <c r="Z21" s="30">
        <f t="shared" si="19"/>
        <v>0</v>
      </c>
      <c r="AA21" s="30">
        <f t="shared" si="20"/>
        <v>0</v>
      </c>
      <c r="AB21" s="31">
        <f t="shared" ref="AB21:AB38" si="27">R21</f>
        <v>0</v>
      </c>
      <c r="AC21" s="32"/>
      <c r="AD21" s="33">
        <v>0</v>
      </c>
      <c r="AE21" s="34">
        <f t="shared" ref="AE21:AE38" si="28">AD21*(AB21+AC21)</f>
        <v>0</v>
      </c>
      <c r="AF21" s="35">
        <f t="shared" ref="AF21:AF38" si="29">X21+AE21</f>
        <v>0</v>
      </c>
    </row>
    <row r="22" spans="2:32" x14ac:dyDescent="0.2">
      <c r="B22" s="66"/>
      <c r="C22" s="65"/>
      <c r="D22" s="62"/>
      <c r="E22" s="62"/>
      <c r="F22" s="71"/>
      <c r="G22" s="62"/>
      <c r="H22" s="62"/>
      <c r="I22" s="25"/>
      <c r="J22" s="62"/>
      <c r="K22" s="57"/>
      <c r="L22" s="8"/>
      <c r="M22" s="9"/>
      <c r="N22" s="64"/>
      <c r="O22" s="63"/>
      <c r="P22" s="64"/>
      <c r="Q22" s="63"/>
      <c r="R22" s="26">
        <f t="shared" si="7"/>
        <v>0</v>
      </c>
      <c r="S22" s="27" t="e">
        <f t="shared" si="8"/>
        <v>#DIV/0!</v>
      </c>
      <c r="T22" s="28">
        <v>0</v>
      </c>
      <c r="U22" s="28">
        <f t="shared" si="24"/>
        <v>0</v>
      </c>
      <c r="V22" s="29">
        <v>0</v>
      </c>
      <c r="W22" s="30">
        <f t="shared" si="25"/>
        <v>0</v>
      </c>
      <c r="X22" s="30">
        <f t="shared" si="26"/>
        <v>0</v>
      </c>
      <c r="Y22" s="30">
        <f t="shared" si="18"/>
        <v>0</v>
      </c>
      <c r="Z22" s="30">
        <f t="shared" si="19"/>
        <v>0</v>
      </c>
      <c r="AA22" s="30">
        <f t="shared" si="20"/>
        <v>0</v>
      </c>
      <c r="AB22" s="31">
        <f t="shared" si="27"/>
        <v>0</v>
      </c>
      <c r="AC22" s="32"/>
      <c r="AD22" s="33">
        <v>0</v>
      </c>
      <c r="AE22" s="34">
        <f t="shared" si="28"/>
        <v>0</v>
      </c>
      <c r="AF22" s="35">
        <f t="shared" si="29"/>
        <v>0</v>
      </c>
    </row>
    <row r="23" spans="2:32" x14ac:dyDescent="0.2">
      <c r="B23" s="66"/>
      <c r="C23" s="65"/>
      <c r="D23" s="62"/>
      <c r="E23" s="62"/>
      <c r="F23" s="71"/>
      <c r="G23" s="62"/>
      <c r="H23" s="62"/>
      <c r="I23" s="25"/>
      <c r="J23" s="62"/>
      <c r="K23" s="57"/>
      <c r="L23" s="8"/>
      <c r="M23" s="9"/>
      <c r="N23" s="64"/>
      <c r="O23" s="64"/>
      <c r="P23" s="63"/>
      <c r="Q23" s="64"/>
      <c r="R23" s="26">
        <f t="shared" si="7"/>
        <v>0</v>
      </c>
      <c r="S23" s="27" t="e">
        <f t="shared" si="8"/>
        <v>#DIV/0!</v>
      </c>
      <c r="T23" s="28">
        <v>0</v>
      </c>
      <c r="U23" s="28">
        <f t="shared" si="24"/>
        <v>0</v>
      </c>
      <c r="V23" s="29">
        <v>0</v>
      </c>
      <c r="W23" s="30">
        <f t="shared" si="25"/>
        <v>0</v>
      </c>
      <c r="X23" s="30">
        <f t="shared" si="26"/>
        <v>0</v>
      </c>
      <c r="Y23" s="30">
        <f t="shared" si="18"/>
        <v>0</v>
      </c>
      <c r="Z23" s="30">
        <f t="shared" si="19"/>
        <v>0</v>
      </c>
      <c r="AA23" s="30">
        <f t="shared" si="20"/>
        <v>0</v>
      </c>
      <c r="AB23" s="31">
        <f t="shared" si="27"/>
        <v>0</v>
      </c>
      <c r="AC23" s="32"/>
      <c r="AD23" s="33">
        <v>0</v>
      </c>
      <c r="AE23" s="34">
        <f t="shared" si="28"/>
        <v>0</v>
      </c>
      <c r="AF23" s="35">
        <f t="shared" si="29"/>
        <v>0</v>
      </c>
    </row>
    <row r="24" spans="2:32" x14ac:dyDescent="0.2">
      <c r="B24" s="66"/>
      <c r="C24" s="65"/>
      <c r="D24" s="62"/>
      <c r="E24" s="62"/>
      <c r="F24" s="71"/>
      <c r="G24" s="62"/>
      <c r="H24" s="62"/>
      <c r="I24" s="25"/>
      <c r="J24" s="62"/>
      <c r="K24" s="57"/>
      <c r="L24" s="8"/>
      <c r="M24" s="9"/>
      <c r="N24" s="64"/>
      <c r="O24" s="64"/>
      <c r="P24" s="63"/>
      <c r="Q24" s="64"/>
      <c r="R24" s="26">
        <f t="shared" si="7"/>
        <v>0</v>
      </c>
      <c r="S24" s="27" t="e">
        <f t="shared" si="8"/>
        <v>#DIV/0!</v>
      </c>
      <c r="T24" s="28">
        <v>0</v>
      </c>
      <c r="U24" s="28">
        <f t="shared" si="24"/>
        <v>0</v>
      </c>
      <c r="V24" s="29">
        <v>0</v>
      </c>
      <c r="W24" s="30">
        <f t="shared" si="25"/>
        <v>0</v>
      </c>
      <c r="X24" s="30">
        <f t="shared" si="26"/>
        <v>0</v>
      </c>
      <c r="Y24" s="30">
        <f t="shared" si="18"/>
        <v>0</v>
      </c>
      <c r="Z24" s="30">
        <f t="shared" si="19"/>
        <v>0</v>
      </c>
      <c r="AA24" s="30">
        <f t="shared" si="20"/>
        <v>0</v>
      </c>
      <c r="AB24" s="31">
        <f t="shared" si="27"/>
        <v>0</v>
      </c>
      <c r="AC24" s="32"/>
      <c r="AD24" s="33">
        <v>0</v>
      </c>
      <c r="AE24" s="34">
        <f t="shared" si="28"/>
        <v>0</v>
      </c>
      <c r="AF24" s="35">
        <f t="shared" si="29"/>
        <v>0</v>
      </c>
    </row>
    <row r="25" spans="2:32" x14ac:dyDescent="0.2">
      <c r="B25" s="66"/>
      <c r="C25" s="65"/>
      <c r="D25" s="62"/>
      <c r="E25" s="62"/>
      <c r="F25" s="71"/>
      <c r="G25" s="62"/>
      <c r="H25" s="62"/>
      <c r="I25" s="25"/>
      <c r="J25" s="62"/>
      <c r="K25" s="57"/>
      <c r="L25" s="8"/>
      <c r="M25" s="9"/>
      <c r="N25" s="64"/>
      <c r="O25" s="64"/>
      <c r="P25" s="63"/>
      <c r="Q25" s="64"/>
      <c r="R25" s="26">
        <f t="shared" si="7"/>
        <v>0</v>
      </c>
      <c r="S25" s="27" t="e">
        <f t="shared" si="8"/>
        <v>#DIV/0!</v>
      </c>
      <c r="T25" s="28">
        <v>0</v>
      </c>
      <c r="U25" s="28">
        <f t="shared" si="24"/>
        <v>0</v>
      </c>
      <c r="V25" s="29">
        <v>0</v>
      </c>
      <c r="W25" s="30">
        <f t="shared" si="25"/>
        <v>0</v>
      </c>
      <c r="X25" s="30">
        <f t="shared" si="26"/>
        <v>0</v>
      </c>
      <c r="Y25" s="30">
        <f t="shared" si="18"/>
        <v>0</v>
      </c>
      <c r="Z25" s="30">
        <f t="shared" si="19"/>
        <v>0</v>
      </c>
      <c r="AA25" s="30">
        <f t="shared" si="20"/>
        <v>0</v>
      </c>
      <c r="AB25" s="31">
        <f t="shared" si="27"/>
        <v>0</v>
      </c>
      <c r="AC25" s="32"/>
      <c r="AD25" s="33">
        <v>0</v>
      </c>
      <c r="AE25" s="34">
        <f t="shared" si="28"/>
        <v>0</v>
      </c>
      <c r="AF25" s="35">
        <f t="shared" si="29"/>
        <v>0</v>
      </c>
    </row>
    <row r="26" spans="2:32" x14ac:dyDescent="0.2">
      <c r="B26" s="66"/>
      <c r="C26" s="65"/>
      <c r="D26" s="62"/>
      <c r="E26" s="62"/>
      <c r="F26" s="71"/>
      <c r="G26" s="62"/>
      <c r="H26" s="62"/>
      <c r="I26" s="25"/>
      <c r="J26" s="62"/>
      <c r="K26" s="7"/>
      <c r="L26" s="8"/>
      <c r="M26" s="9"/>
      <c r="N26" s="64"/>
      <c r="O26" s="64"/>
      <c r="P26" s="63"/>
      <c r="Q26" s="64"/>
      <c r="R26" s="26">
        <f t="shared" si="7"/>
        <v>0</v>
      </c>
      <c r="S26" s="27" t="e">
        <f t="shared" si="8"/>
        <v>#DIV/0!</v>
      </c>
      <c r="T26" s="28">
        <v>0</v>
      </c>
      <c r="U26" s="28">
        <f t="shared" si="24"/>
        <v>0</v>
      </c>
      <c r="V26" s="29">
        <v>0</v>
      </c>
      <c r="W26" s="30">
        <f t="shared" si="25"/>
        <v>0</v>
      </c>
      <c r="X26" s="30">
        <f t="shared" si="26"/>
        <v>0</v>
      </c>
      <c r="Y26" s="30">
        <f t="shared" si="18"/>
        <v>0</v>
      </c>
      <c r="Z26" s="30">
        <f t="shared" si="19"/>
        <v>0</v>
      </c>
      <c r="AA26" s="30">
        <f t="shared" si="20"/>
        <v>0</v>
      </c>
      <c r="AB26" s="31">
        <f t="shared" si="27"/>
        <v>0</v>
      </c>
      <c r="AC26" s="32"/>
      <c r="AD26" s="33">
        <v>0</v>
      </c>
      <c r="AE26" s="34">
        <f t="shared" si="28"/>
        <v>0</v>
      </c>
      <c r="AF26" s="35">
        <f t="shared" si="29"/>
        <v>0</v>
      </c>
    </row>
    <row r="27" spans="2:32" x14ac:dyDescent="0.2">
      <c r="B27" s="66"/>
      <c r="C27" s="65"/>
      <c r="D27" s="62"/>
      <c r="E27" s="62"/>
      <c r="F27" s="71"/>
      <c r="G27" s="62"/>
      <c r="H27" s="62"/>
      <c r="I27" s="25"/>
      <c r="J27" s="62"/>
      <c r="K27" s="57"/>
      <c r="L27" s="8"/>
      <c r="M27" s="9"/>
      <c r="N27" s="64"/>
      <c r="O27" s="64"/>
      <c r="P27" s="64"/>
      <c r="Q27" s="64"/>
      <c r="R27" s="26">
        <f t="shared" si="7"/>
        <v>0</v>
      </c>
      <c r="S27" s="27" t="e">
        <f t="shared" si="8"/>
        <v>#DIV/0!</v>
      </c>
      <c r="T27" s="28">
        <v>0</v>
      </c>
      <c r="U27" s="28">
        <f t="shared" ref="U27:U32" si="30">R27*T27</f>
        <v>0</v>
      </c>
      <c r="V27" s="29">
        <v>0</v>
      </c>
      <c r="W27" s="30">
        <f t="shared" ref="W27:W32" si="31">T27*(1-V27)</f>
        <v>0</v>
      </c>
      <c r="X27" s="30">
        <f t="shared" ref="X27:X32" si="32">W27*R27</f>
        <v>0</v>
      </c>
      <c r="Y27" s="30">
        <f t="shared" si="18"/>
        <v>0</v>
      </c>
      <c r="Z27" s="30">
        <f t="shared" si="19"/>
        <v>0</v>
      </c>
      <c r="AA27" s="30">
        <f t="shared" si="20"/>
        <v>0</v>
      </c>
      <c r="AB27" s="31">
        <f t="shared" ref="AB27:AB32" si="33">R27</f>
        <v>0</v>
      </c>
      <c r="AC27" s="32"/>
      <c r="AD27" s="33">
        <v>0</v>
      </c>
      <c r="AE27" s="34">
        <f t="shared" ref="AE27:AE32" si="34">AD27*(AB27+AC27)</f>
        <v>0</v>
      </c>
      <c r="AF27" s="35">
        <f t="shared" ref="AF27:AF32" si="35">X27+AE27</f>
        <v>0</v>
      </c>
    </row>
    <row r="28" spans="2:32" x14ac:dyDescent="0.2">
      <c r="B28" s="66"/>
      <c r="C28" s="65"/>
      <c r="D28" s="62"/>
      <c r="E28" s="62"/>
      <c r="F28" s="71"/>
      <c r="G28" s="62"/>
      <c r="H28" s="62"/>
      <c r="I28" s="25"/>
      <c r="J28" s="62"/>
      <c r="K28" s="57"/>
      <c r="L28" s="8"/>
      <c r="M28" s="9"/>
      <c r="N28" s="64"/>
      <c r="O28" s="63"/>
      <c r="P28" s="64"/>
      <c r="Q28" s="63"/>
      <c r="R28" s="26">
        <f t="shared" si="7"/>
        <v>0</v>
      </c>
      <c r="S28" s="27" t="e">
        <f t="shared" si="8"/>
        <v>#DIV/0!</v>
      </c>
      <c r="T28" s="28">
        <v>0</v>
      </c>
      <c r="U28" s="28">
        <f t="shared" si="30"/>
        <v>0</v>
      </c>
      <c r="V28" s="29">
        <v>0</v>
      </c>
      <c r="W28" s="30">
        <f t="shared" si="31"/>
        <v>0</v>
      </c>
      <c r="X28" s="30">
        <f t="shared" si="32"/>
        <v>0</v>
      </c>
      <c r="Y28" s="30">
        <f t="shared" si="18"/>
        <v>0</v>
      </c>
      <c r="Z28" s="30">
        <f t="shared" si="19"/>
        <v>0</v>
      </c>
      <c r="AA28" s="30">
        <f t="shared" si="20"/>
        <v>0</v>
      </c>
      <c r="AB28" s="31">
        <f t="shared" si="33"/>
        <v>0</v>
      </c>
      <c r="AC28" s="32"/>
      <c r="AD28" s="33">
        <v>0</v>
      </c>
      <c r="AE28" s="34">
        <f t="shared" si="34"/>
        <v>0</v>
      </c>
      <c r="AF28" s="35">
        <f t="shared" si="35"/>
        <v>0</v>
      </c>
    </row>
    <row r="29" spans="2:32" x14ac:dyDescent="0.2">
      <c r="B29" s="66"/>
      <c r="C29" s="65"/>
      <c r="D29" s="62"/>
      <c r="E29" s="62"/>
      <c r="F29" s="71"/>
      <c r="G29" s="62"/>
      <c r="H29" s="62"/>
      <c r="I29" s="25"/>
      <c r="J29" s="62"/>
      <c r="K29" s="57"/>
      <c r="L29" s="8"/>
      <c r="M29" s="9"/>
      <c r="N29" s="64"/>
      <c r="O29" s="64"/>
      <c r="P29" s="63"/>
      <c r="Q29" s="64"/>
      <c r="R29" s="26">
        <f t="shared" si="7"/>
        <v>0</v>
      </c>
      <c r="S29" s="27" t="e">
        <f t="shared" si="8"/>
        <v>#DIV/0!</v>
      </c>
      <c r="T29" s="28">
        <v>0</v>
      </c>
      <c r="U29" s="28">
        <f t="shared" si="30"/>
        <v>0</v>
      </c>
      <c r="V29" s="29">
        <v>0</v>
      </c>
      <c r="W29" s="30">
        <f t="shared" si="31"/>
        <v>0</v>
      </c>
      <c r="X29" s="30">
        <f t="shared" si="32"/>
        <v>0</v>
      </c>
      <c r="Y29" s="30">
        <f t="shared" si="18"/>
        <v>0</v>
      </c>
      <c r="Z29" s="30">
        <f t="shared" si="19"/>
        <v>0</v>
      </c>
      <c r="AA29" s="30">
        <f t="shared" si="20"/>
        <v>0</v>
      </c>
      <c r="AB29" s="31">
        <f t="shared" si="33"/>
        <v>0</v>
      </c>
      <c r="AC29" s="32"/>
      <c r="AD29" s="33">
        <v>0</v>
      </c>
      <c r="AE29" s="34">
        <f t="shared" si="34"/>
        <v>0</v>
      </c>
      <c r="AF29" s="35">
        <f t="shared" si="35"/>
        <v>0</v>
      </c>
    </row>
    <row r="30" spans="2:32" x14ac:dyDescent="0.2">
      <c r="B30" s="66"/>
      <c r="C30" s="65"/>
      <c r="D30" s="62"/>
      <c r="E30" s="62"/>
      <c r="F30" s="71"/>
      <c r="G30" s="62"/>
      <c r="H30" s="62"/>
      <c r="I30" s="25"/>
      <c r="J30" s="62"/>
      <c r="K30" s="57"/>
      <c r="L30" s="8"/>
      <c r="M30" s="9"/>
      <c r="N30" s="64"/>
      <c r="O30" s="64"/>
      <c r="P30" s="63"/>
      <c r="Q30" s="64"/>
      <c r="R30" s="26">
        <f t="shared" si="7"/>
        <v>0</v>
      </c>
      <c r="S30" s="27" t="e">
        <f t="shared" si="8"/>
        <v>#DIV/0!</v>
      </c>
      <c r="T30" s="28">
        <v>0</v>
      </c>
      <c r="U30" s="28">
        <f t="shared" si="30"/>
        <v>0</v>
      </c>
      <c r="V30" s="29">
        <v>0</v>
      </c>
      <c r="W30" s="30">
        <f t="shared" si="31"/>
        <v>0</v>
      </c>
      <c r="X30" s="30">
        <f t="shared" si="32"/>
        <v>0</v>
      </c>
      <c r="Y30" s="30">
        <f t="shared" si="18"/>
        <v>0</v>
      </c>
      <c r="Z30" s="30">
        <f t="shared" si="19"/>
        <v>0</v>
      </c>
      <c r="AA30" s="30">
        <f t="shared" si="20"/>
        <v>0</v>
      </c>
      <c r="AB30" s="31">
        <f t="shared" si="33"/>
        <v>0</v>
      </c>
      <c r="AC30" s="32"/>
      <c r="AD30" s="33">
        <v>0</v>
      </c>
      <c r="AE30" s="34">
        <f t="shared" si="34"/>
        <v>0</v>
      </c>
      <c r="AF30" s="35">
        <f t="shared" si="35"/>
        <v>0</v>
      </c>
    </row>
    <row r="31" spans="2:32" x14ac:dyDescent="0.2">
      <c r="B31" s="66"/>
      <c r="C31" s="65"/>
      <c r="D31" s="62"/>
      <c r="E31" s="71"/>
      <c r="F31" s="71"/>
      <c r="G31" s="62"/>
      <c r="H31" s="62"/>
      <c r="I31" s="25"/>
      <c r="J31" s="62"/>
      <c r="K31" s="57"/>
      <c r="L31" s="8"/>
      <c r="M31" s="9"/>
      <c r="N31" s="64"/>
      <c r="O31" s="64"/>
      <c r="P31" s="63"/>
      <c r="Q31" s="64"/>
      <c r="R31" s="26">
        <f t="shared" si="7"/>
        <v>0</v>
      </c>
      <c r="S31" s="27" t="e">
        <f t="shared" si="8"/>
        <v>#DIV/0!</v>
      </c>
      <c r="T31" s="28">
        <v>0</v>
      </c>
      <c r="U31" s="28">
        <f t="shared" si="30"/>
        <v>0</v>
      </c>
      <c r="V31" s="29">
        <v>0</v>
      </c>
      <c r="W31" s="30">
        <f t="shared" si="31"/>
        <v>0</v>
      </c>
      <c r="X31" s="30">
        <f t="shared" si="32"/>
        <v>0</v>
      </c>
      <c r="Y31" s="30">
        <f t="shared" si="18"/>
        <v>0</v>
      </c>
      <c r="Z31" s="30">
        <f t="shared" si="19"/>
        <v>0</v>
      </c>
      <c r="AA31" s="30">
        <f t="shared" si="20"/>
        <v>0</v>
      </c>
      <c r="AB31" s="31">
        <f t="shared" si="33"/>
        <v>0</v>
      </c>
      <c r="AC31" s="32"/>
      <c r="AD31" s="33">
        <v>0</v>
      </c>
      <c r="AE31" s="34">
        <f t="shared" si="34"/>
        <v>0</v>
      </c>
      <c r="AF31" s="35">
        <f t="shared" si="35"/>
        <v>0</v>
      </c>
    </row>
    <row r="32" spans="2:32" x14ac:dyDescent="0.2">
      <c r="B32" s="66"/>
      <c r="C32" s="65"/>
      <c r="D32" s="62"/>
      <c r="E32" s="62"/>
      <c r="F32" s="71"/>
      <c r="G32" s="62"/>
      <c r="H32" s="62"/>
      <c r="I32" s="25"/>
      <c r="J32" s="62"/>
      <c r="K32" s="7"/>
      <c r="L32" s="8"/>
      <c r="M32" s="9"/>
      <c r="N32" s="64"/>
      <c r="O32" s="64"/>
      <c r="P32" s="63"/>
      <c r="Q32" s="64"/>
      <c r="R32" s="26">
        <f t="shared" si="7"/>
        <v>0</v>
      </c>
      <c r="S32" s="27" t="e">
        <f t="shared" si="8"/>
        <v>#DIV/0!</v>
      </c>
      <c r="T32" s="28">
        <v>0</v>
      </c>
      <c r="U32" s="28">
        <f t="shared" si="30"/>
        <v>0</v>
      </c>
      <c r="V32" s="29">
        <v>0</v>
      </c>
      <c r="W32" s="30">
        <f t="shared" si="31"/>
        <v>0</v>
      </c>
      <c r="X32" s="30">
        <f t="shared" si="32"/>
        <v>0</v>
      </c>
      <c r="Y32" s="30">
        <f t="shared" si="18"/>
        <v>0</v>
      </c>
      <c r="Z32" s="30">
        <f t="shared" si="19"/>
        <v>0</v>
      </c>
      <c r="AA32" s="30">
        <f t="shared" si="20"/>
        <v>0</v>
      </c>
      <c r="AB32" s="31">
        <f t="shared" si="33"/>
        <v>0</v>
      </c>
      <c r="AC32" s="32"/>
      <c r="AD32" s="33">
        <v>0</v>
      </c>
      <c r="AE32" s="34">
        <f t="shared" si="34"/>
        <v>0</v>
      </c>
      <c r="AF32" s="35">
        <f t="shared" si="35"/>
        <v>0</v>
      </c>
    </row>
    <row r="33" spans="2:32" x14ac:dyDescent="0.2">
      <c r="B33" s="66"/>
      <c r="C33" s="65"/>
      <c r="D33" s="62"/>
      <c r="E33" s="62"/>
      <c r="F33" s="71"/>
      <c r="G33" s="62"/>
      <c r="H33" s="62"/>
      <c r="I33" s="25"/>
      <c r="J33" s="62"/>
      <c r="K33" s="57"/>
      <c r="L33" s="8"/>
      <c r="M33" s="9"/>
      <c r="N33" s="64"/>
      <c r="O33" s="64"/>
      <c r="P33" s="64"/>
      <c r="Q33" s="64"/>
      <c r="R33" s="26">
        <f t="shared" si="7"/>
        <v>0</v>
      </c>
      <c r="S33" s="27" t="e">
        <f t="shared" si="8"/>
        <v>#DIV/0!</v>
      </c>
      <c r="T33" s="28">
        <v>0</v>
      </c>
      <c r="U33" s="28">
        <f t="shared" si="24"/>
        <v>0</v>
      </c>
      <c r="V33" s="29">
        <v>0</v>
      </c>
      <c r="W33" s="30">
        <f t="shared" si="25"/>
        <v>0</v>
      </c>
      <c r="X33" s="30">
        <f t="shared" si="26"/>
        <v>0</v>
      </c>
      <c r="Y33" s="30">
        <f t="shared" si="18"/>
        <v>0</v>
      </c>
      <c r="Z33" s="30">
        <f t="shared" si="19"/>
        <v>0</v>
      </c>
      <c r="AA33" s="30">
        <f t="shared" si="20"/>
        <v>0</v>
      </c>
      <c r="AB33" s="31">
        <f t="shared" si="27"/>
        <v>0</v>
      </c>
      <c r="AC33" s="32"/>
      <c r="AD33" s="33">
        <v>0</v>
      </c>
      <c r="AE33" s="34">
        <f t="shared" si="28"/>
        <v>0</v>
      </c>
      <c r="AF33" s="35">
        <f t="shared" si="29"/>
        <v>0</v>
      </c>
    </row>
    <row r="34" spans="2:32" x14ac:dyDescent="0.2">
      <c r="B34" s="66"/>
      <c r="C34" s="65"/>
      <c r="D34" s="62"/>
      <c r="E34" s="62"/>
      <c r="F34" s="71"/>
      <c r="G34" s="62"/>
      <c r="H34" s="62"/>
      <c r="I34" s="25"/>
      <c r="J34" s="62"/>
      <c r="K34" s="57"/>
      <c r="L34" s="8"/>
      <c r="M34" s="9"/>
      <c r="N34" s="64"/>
      <c r="O34" s="63"/>
      <c r="P34" s="64"/>
      <c r="Q34" s="63"/>
      <c r="R34" s="26">
        <f t="shared" si="7"/>
        <v>0</v>
      </c>
      <c r="S34" s="27" t="e">
        <f t="shared" si="8"/>
        <v>#DIV/0!</v>
      </c>
      <c r="T34" s="28">
        <v>0</v>
      </c>
      <c r="U34" s="28">
        <f t="shared" si="24"/>
        <v>0</v>
      </c>
      <c r="V34" s="29">
        <v>0</v>
      </c>
      <c r="W34" s="30">
        <f t="shared" si="25"/>
        <v>0</v>
      </c>
      <c r="X34" s="30">
        <f t="shared" si="26"/>
        <v>0</v>
      </c>
      <c r="Y34" s="30">
        <f t="shared" si="18"/>
        <v>0</v>
      </c>
      <c r="Z34" s="30">
        <f t="shared" si="19"/>
        <v>0</v>
      </c>
      <c r="AA34" s="30">
        <f t="shared" si="20"/>
        <v>0</v>
      </c>
      <c r="AB34" s="31">
        <f t="shared" si="27"/>
        <v>0</v>
      </c>
      <c r="AC34" s="32"/>
      <c r="AD34" s="33">
        <v>0</v>
      </c>
      <c r="AE34" s="34">
        <f t="shared" si="28"/>
        <v>0</v>
      </c>
      <c r="AF34" s="35">
        <f t="shared" si="29"/>
        <v>0</v>
      </c>
    </row>
    <row r="35" spans="2:32" x14ac:dyDescent="0.2">
      <c r="B35" s="66"/>
      <c r="C35" s="65"/>
      <c r="D35" s="62"/>
      <c r="E35" s="62"/>
      <c r="F35" s="71"/>
      <c r="G35" s="62"/>
      <c r="H35" s="62"/>
      <c r="I35" s="25"/>
      <c r="J35" s="62"/>
      <c r="K35" s="57"/>
      <c r="L35" s="8"/>
      <c r="M35" s="9"/>
      <c r="N35" s="64"/>
      <c r="O35" s="64"/>
      <c r="P35" s="63"/>
      <c r="Q35" s="64"/>
      <c r="R35" s="26">
        <f t="shared" si="7"/>
        <v>0</v>
      </c>
      <c r="S35" s="27" t="e">
        <f t="shared" si="8"/>
        <v>#DIV/0!</v>
      </c>
      <c r="T35" s="28">
        <v>0</v>
      </c>
      <c r="U35" s="28">
        <f t="shared" si="24"/>
        <v>0</v>
      </c>
      <c r="V35" s="29">
        <v>0</v>
      </c>
      <c r="W35" s="30">
        <f t="shared" si="25"/>
        <v>0</v>
      </c>
      <c r="X35" s="30">
        <f t="shared" si="26"/>
        <v>0</v>
      </c>
      <c r="Y35" s="30">
        <f t="shared" si="18"/>
        <v>0</v>
      </c>
      <c r="Z35" s="30">
        <f t="shared" si="19"/>
        <v>0</v>
      </c>
      <c r="AA35" s="30">
        <f t="shared" si="20"/>
        <v>0</v>
      </c>
      <c r="AB35" s="31">
        <f t="shared" si="27"/>
        <v>0</v>
      </c>
      <c r="AC35" s="32"/>
      <c r="AD35" s="33">
        <v>0</v>
      </c>
      <c r="AE35" s="34">
        <f t="shared" si="28"/>
        <v>0</v>
      </c>
      <c r="AF35" s="35">
        <f t="shared" si="29"/>
        <v>0</v>
      </c>
    </row>
    <row r="36" spans="2:32" x14ac:dyDescent="0.2">
      <c r="B36" s="66"/>
      <c r="C36" s="65"/>
      <c r="D36" s="62"/>
      <c r="E36" s="62"/>
      <c r="F36" s="71"/>
      <c r="G36" s="62"/>
      <c r="H36" s="62"/>
      <c r="I36" s="25"/>
      <c r="J36" s="62"/>
      <c r="K36" s="57"/>
      <c r="L36" s="8"/>
      <c r="M36" s="9"/>
      <c r="N36" s="64"/>
      <c r="O36" s="64"/>
      <c r="P36" s="63"/>
      <c r="Q36" s="64"/>
      <c r="R36" s="26">
        <f t="shared" si="7"/>
        <v>0</v>
      </c>
      <c r="S36" s="27" t="e">
        <f t="shared" si="8"/>
        <v>#DIV/0!</v>
      </c>
      <c r="T36" s="28">
        <v>0</v>
      </c>
      <c r="U36" s="28">
        <f t="shared" si="24"/>
        <v>0</v>
      </c>
      <c r="V36" s="29">
        <v>0</v>
      </c>
      <c r="W36" s="30">
        <f t="shared" si="25"/>
        <v>0</v>
      </c>
      <c r="X36" s="30">
        <f t="shared" si="26"/>
        <v>0</v>
      </c>
      <c r="Y36" s="30">
        <f t="shared" si="18"/>
        <v>0</v>
      </c>
      <c r="Z36" s="30">
        <f t="shared" si="19"/>
        <v>0</v>
      </c>
      <c r="AA36" s="30">
        <f t="shared" si="20"/>
        <v>0</v>
      </c>
      <c r="AB36" s="31">
        <f t="shared" si="27"/>
        <v>0</v>
      </c>
      <c r="AC36" s="32"/>
      <c r="AD36" s="33">
        <v>0</v>
      </c>
      <c r="AE36" s="34">
        <f t="shared" si="28"/>
        <v>0</v>
      </c>
      <c r="AF36" s="35">
        <f t="shared" si="29"/>
        <v>0</v>
      </c>
    </row>
    <row r="37" spans="2:32" x14ac:dyDescent="0.2">
      <c r="B37" s="66"/>
      <c r="C37" s="65"/>
      <c r="D37" s="62"/>
      <c r="E37" s="71"/>
      <c r="F37" s="71"/>
      <c r="G37" s="62"/>
      <c r="H37" s="62"/>
      <c r="I37" s="25"/>
      <c r="J37" s="62"/>
      <c r="K37" s="57"/>
      <c r="L37" s="8"/>
      <c r="M37" s="9"/>
      <c r="N37" s="64"/>
      <c r="O37" s="64"/>
      <c r="P37" s="63"/>
      <c r="Q37" s="64"/>
      <c r="R37" s="26">
        <f t="shared" si="7"/>
        <v>0</v>
      </c>
      <c r="S37" s="27" t="e">
        <f t="shared" si="8"/>
        <v>#DIV/0!</v>
      </c>
      <c r="T37" s="28">
        <v>0</v>
      </c>
      <c r="U37" s="28">
        <f t="shared" ref="U37" si="36">R37*T37</f>
        <v>0</v>
      </c>
      <c r="V37" s="29">
        <v>0</v>
      </c>
      <c r="W37" s="30">
        <f t="shared" ref="W37" si="37">T37*(1-V37)</f>
        <v>0</v>
      </c>
      <c r="X37" s="30">
        <f t="shared" ref="X37" si="38">W37*R37</f>
        <v>0</v>
      </c>
      <c r="Y37" s="30">
        <f t="shared" si="18"/>
        <v>0</v>
      </c>
      <c r="Z37" s="30">
        <f t="shared" si="19"/>
        <v>0</v>
      </c>
      <c r="AA37" s="30">
        <f t="shared" si="20"/>
        <v>0</v>
      </c>
      <c r="AB37" s="31">
        <f t="shared" ref="AB37" si="39">R37</f>
        <v>0</v>
      </c>
      <c r="AC37" s="32"/>
      <c r="AD37" s="33">
        <v>0</v>
      </c>
      <c r="AE37" s="34">
        <f t="shared" ref="AE37" si="40">AD37*(AB37+AC37)</f>
        <v>0</v>
      </c>
      <c r="AF37" s="35">
        <f t="shared" ref="AF37" si="41">X37+AE37</f>
        <v>0</v>
      </c>
    </row>
    <row r="38" spans="2:32" x14ac:dyDescent="0.2">
      <c r="B38" s="66"/>
      <c r="C38" s="65"/>
      <c r="D38" s="62"/>
      <c r="E38" s="62"/>
      <c r="F38" s="71"/>
      <c r="G38" s="62"/>
      <c r="H38" s="62"/>
      <c r="I38" s="25"/>
      <c r="J38" s="62"/>
      <c r="K38" s="7"/>
      <c r="L38" s="8"/>
      <c r="M38" s="9"/>
      <c r="N38" s="64"/>
      <c r="O38" s="64"/>
      <c r="P38" s="63"/>
      <c r="Q38" s="64"/>
      <c r="R38" s="26">
        <f t="shared" si="7"/>
        <v>0</v>
      </c>
      <c r="S38" s="27" t="e">
        <f t="shared" si="8"/>
        <v>#DIV/0!</v>
      </c>
      <c r="T38" s="28">
        <v>0</v>
      </c>
      <c r="U38" s="28">
        <f t="shared" si="24"/>
        <v>0</v>
      </c>
      <c r="V38" s="29">
        <v>0</v>
      </c>
      <c r="W38" s="30">
        <f t="shared" si="25"/>
        <v>0</v>
      </c>
      <c r="X38" s="30">
        <f t="shared" si="26"/>
        <v>0</v>
      </c>
      <c r="Y38" s="30">
        <f t="shared" si="18"/>
        <v>0</v>
      </c>
      <c r="Z38" s="30">
        <f t="shared" si="19"/>
        <v>0</v>
      </c>
      <c r="AA38" s="30">
        <f t="shared" si="20"/>
        <v>0</v>
      </c>
      <c r="AB38" s="31">
        <f t="shared" si="27"/>
        <v>0</v>
      </c>
      <c r="AC38" s="32"/>
      <c r="AD38" s="33">
        <v>0</v>
      </c>
      <c r="AE38" s="34">
        <f t="shared" si="28"/>
        <v>0</v>
      </c>
      <c r="AF38" s="35">
        <f t="shared" si="29"/>
        <v>0</v>
      </c>
    </row>
    <row r="39" spans="2:32" ht="16" thickBot="1" x14ac:dyDescent="0.25">
      <c r="B39" s="67"/>
      <c r="C39" s="68"/>
      <c r="D39" s="69"/>
      <c r="E39" s="69"/>
      <c r="F39" s="70"/>
      <c r="G39" s="69"/>
      <c r="H39" s="69"/>
      <c r="I39" s="42"/>
      <c r="J39" s="69"/>
      <c r="K39" s="43"/>
      <c r="L39" s="44"/>
      <c r="M39" s="45"/>
      <c r="N39" s="46"/>
      <c r="O39" s="46"/>
      <c r="P39" s="47"/>
      <c r="Q39" s="46"/>
      <c r="R39" s="26">
        <f t="shared" si="7"/>
        <v>0</v>
      </c>
      <c r="S39" s="48" t="e">
        <f t="shared" si="8"/>
        <v>#DIV/0!</v>
      </c>
      <c r="T39" s="49">
        <v>0</v>
      </c>
      <c r="U39" s="49">
        <f t="shared" ref="U39" si="42">R39*T39</f>
        <v>0</v>
      </c>
      <c r="V39" s="50">
        <v>0</v>
      </c>
      <c r="W39" s="51">
        <f t="shared" ref="W39" si="43">T39*(1-V39)</f>
        <v>0</v>
      </c>
      <c r="X39" s="51">
        <f t="shared" ref="X39" si="44">W39*R39</f>
        <v>0</v>
      </c>
      <c r="Y39" s="30">
        <f t="shared" si="18"/>
        <v>0</v>
      </c>
      <c r="Z39" s="30">
        <f t="shared" si="19"/>
        <v>0</v>
      </c>
      <c r="AA39" s="30">
        <f t="shared" si="20"/>
        <v>0</v>
      </c>
      <c r="AB39" s="52">
        <f t="shared" ref="AB39" si="45">R39</f>
        <v>0</v>
      </c>
      <c r="AC39" s="53"/>
      <c r="AD39" s="54">
        <v>0</v>
      </c>
      <c r="AE39" s="55">
        <f t="shared" ref="AE39" si="46">AD39*(AB39+AC39)</f>
        <v>0</v>
      </c>
      <c r="AF39" s="56">
        <f t="shared" ref="AF39" si="47">X39+AE39</f>
        <v>0</v>
      </c>
    </row>
    <row r="40" spans="2:32" ht="16" x14ac:dyDescent="0.2">
      <c r="X40" s="60">
        <f>SUBTOTAL(9,X11:X39)</f>
        <v>298350</v>
      </c>
      <c r="Z40" s="60">
        <f>SUBTOTAL(9,Z11:Z39)</f>
        <v>238680</v>
      </c>
      <c r="AA40" s="60">
        <f>SUBTOTAL(9,AA11:AA39)</f>
        <v>59670</v>
      </c>
      <c r="AB40" s="61"/>
      <c r="AC40" s="3"/>
      <c r="AD40" s="60"/>
      <c r="AE40" s="59">
        <f>SUBTOTAL(9,AE11:AE39)</f>
        <v>10200</v>
      </c>
      <c r="AF40" s="6">
        <f>SUBTOTAL(9,AF11:AF39)</f>
        <v>308550</v>
      </c>
    </row>
  </sheetData>
  <autoFilter ref="B10:AF39" xr:uid="{46B0E875-AFA3-45EC-B28D-8D95CC539754}"/>
  <mergeCells count="28">
    <mergeCell ref="N7:Q7"/>
    <mergeCell ref="T8:T9"/>
    <mergeCell ref="U8:U9"/>
    <mergeCell ref="V8:V9"/>
    <mergeCell ref="Y8:Y9"/>
    <mergeCell ref="AE8:AE9"/>
    <mergeCell ref="AF8:AF9"/>
    <mergeCell ref="W8:W9"/>
    <mergeCell ref="X8:X9"/>
    <mergeCell ref="AB8:AB9"/>
    <mergeCell ref="AC8:AC9"/>
    <mergeCell ref="AD8:AD9"/>
    <mergeCell ref="Z8:Z9"/>
    <mergeCell ref="AA8:AA9"/>
    <mergeCell ref="B8:B9"/>
    <mergeCell ref="C8:C9"/>
    <mergeCell ref="D8:D9"/>
    <mergeCell ref="S8:S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R8:R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Machado</dc:creator>
  <cp:lastModifiedBy>Microsoft Office User</cp:lastModifiedBy>
  <dcterms:created xsi:type="dcterms:W3CDTF">2018-05-29T21:52:44Z</dcterms:created>
  <dcterms:modified xsi:type="dcterms:W3CDTF">2020-06-03T13:18:12Z</dcterms:modified>
</cp:coreProperties>
</file>